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лан" sheetId="1" r:id="rId1"/>
    <sheet name="закупки" sheetId="2" r:id="rId2"/>
    <sheet name="разделы 3 и 4" sheetId="3" r:id="rId3"/>
  </sheets>
  <definedNames/>
  <calcPr fullCalcOnLoad="1" fullPrecision="0"/>
</workbook>
</file>

<file path=xl/sharedStrings.xml><?xml version="1.0" encoding="utf-8"?>
<sst xmlns="http://schemas.openxmlformats.org/spreadsheetml/2006/main" count="884" uniqueCount="335">
  <si>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</si>
  <si>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Чувашской Республики
от 19 декабря 2012 г. № 144/п</t>
  </si>
  <si>
    <t>Утверждаю</t>
  </si>
  <si>
    <t>Министр физической культуры и спорта</t>
  </si>
  <si>
    <t>Чувашской Республики</t>
  </si>
  <si>
    <t>_________________</t>
  </si>
  <si>
    <t>В.В. Петров</t>
  </si>
  <si>
    <t>от</t>
  </si>
  <si>
    <t>План финансово-хозяйственной деятельности на 2023 г.</t>
  </si>
  <si>
    <t>(на 2023 и плановый период 2024 и 2025 годов)</t>
  </si>
  <si>
    <t>Коды</t>
  </si>
  <si>
    <t xml:space="preserve">«17» февраля  2023     г. </t>
  </si>
  <si>
    <t>Дата</t>
  </si>
  <si>
    <t>Орган, осуществляющий</t>
  </si>
  <si>
    <t>Министерство физической культуры и спорта Чувашской Республики</t>
  </si>
  <si>
    <t>х</t>
  </si>
  <si>
    <t>функции и полномочия учредителя</t>
  </si>
  <si>
    <t>Глава БК</t>
  </si>
  <si>
    <t>867</t>
  </si>
  <si>
    <t>Учреждение</t>
  </si>
  <si>
    <t>БУ "Спортивная школа олимпийского резерва №8 имени олимпийской чемпионки Е Николаевой Министерства физической культуры и спорта Чувашской Республики</t>
  </si>
  <si>
    <t>по ОКПО</t>
  </si>
  <si>
    <t>24338494</t>
  </si>
  <si>
    <t>Единица измерения: руб.</t>
  </si>
  <si>
    <t>по ОКЕИ</t>
  </si>
  <si>
    <t>383</t>
  </si>
  <si>
    <t>Адрес фактического местонахождения государственного учреждения</t>
  </si>
  <si>
    <t>Чувашская Республика, г. Чебоксары, Московский пр-кт, д. 54 корп. 2, кв. 1</t>
  </si>
  <si>
    <t>$план.F107</t>
  </si>
  <si>
    <t>Раздел 1. Поступления и выплаты</t>
  </si>
  <si>
    <t>Наименование показателя</t>
  </si>
  <si>
    <t>Код строки</t>
  </si>
  <si>
    <r>
      <rPr>
        <sz val="7"/>
        <rFont val="Times New Roman"/>
        <family val="1"/>
      </rPr>
      <t xml:space="preserve">Код по бюджетной классификации Российской Федерации </t>
    </r>
    <r>
      <rPr>
        <vertAlign val="superscript"/>
        <sz val="7"/>
        <rFont val="Times New Roman"/>
        <family val="1"/>
      </rPr>
      <t>3</t>
    </r>
  </si>
  <si>
    <r>
      <rPr>
        <sz val="8"/>
        <rFont val="Times New Roman"/>
        <family val="1"/>
      </rP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</si>
  <si>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Сумма</t>
  </si>
  <si>
    <t>Код цели</t>
  </si>
  <si>
    <t>На 2023</t>
  </si>
  <si>
    <t>На 2024</t>
  </si>
  <si>
    <t>На 2025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</si>
  <si>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</si>
  <si>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</si>
  <si>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</si>
  <si>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</si>
  <si>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</si>
  <si>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</si>
  <si>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</si>
  <si>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</si>
  <si>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</si>
  <si>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</si>
  <si>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</si>
  <si>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</si>
  <si>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</si>
  <si>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sz val="6"/>
        <rFont val="Times New Roman"/>
        <family val="1"/>
      </rPr>
      <t xml:space="preserve">Остаток средств на начало текущего финансового года </t>
    </r>
    <r>
      <rPr>
        <vertAlign val="superscript"/>
        <sz val="6"/>
        <rFont val="Times New Roman"/>
        <family val="1"/>
      </rPr>
      <t>5</t>
    </r>
  </si>
  <si>
    <t>0001</t>
  </si>
  <si>
    <r>
      <rPr>
        <sz val="6"/>
        <rFont val="Times New Roman"/>
        <family val="1"/>
      </rPr>
      <t xml:space="preserve">Остаток средств на конец текущего финансового года </t>
    </r>
    <r>
      <rPr>
        <vertAlign val="superscript"/>
        <sz val="6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</si>
  <si>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</si>
  <si>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</si>
  <si>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</si>
  <si>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</si>
  <si>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</si>
  <si>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</si>
  <si>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</si>
  <si>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</si>
  <si>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</si>
  <si>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</si>
  <si>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</si>
  <si>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</si>
  <si>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</si>
  <si>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867400</t>
  </si>
  <si>
    <t>доходы от оказания платных услуг</t>
  </si>
  <si>
    <t>867200</t>
  </si>
  <si>
    <t>доходы от штрафов, пеней, иных сумм принудительного изъятия, всего</t>
  </si>
  <si>
    <t>1300</t>
  </si>
  <si>
    <t>140</t>
  </si>
  <si>
    <t>в том числе:</t>
  </si>
  <si>
    <t>1310</t>
  </si>
  <si>
    <t>безвозмездные денежные поступления, всего</t>
  </si>
  <si>
    <t>1400</t>
  </si>
  <si>
    <t>180</t>
  </si>
  <si>
    <t>150</t>
  </si>
  <si>
    <t>867800</t>
  </si>
  <si>
    <t>прочие доходы, всего</t>
  </si>
  <si>
    <t>1500</t>
  </si>
  <si>
    <t>1510</t>
  </si>
  <si>
    <t>целевые субсидии в том числе</t>
  </si>
  <si>
    <t>Целевая субсидия на выполнение мероприятий, проводимых в рамках государственных программ Чувашской Республики (подпрограмм государственных программ Чувашской Республики)</t>
  </si>
  <si>
    <t>867501</t>
  </si>
  <si>
    <t>Целевая субсидия на иные расходы (Государственная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</si>
  <si>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t>867504-23-50810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</si>
  <si>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</si>
  <si>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</si>
  <si>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</si>
  <si>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</si>
  <si>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rPr>
        <sz val="6"/>
        <rFont val="Times New Roman"/>
        <family val="1"/>
      </rPr>
      <t xml:space="preserve">прочие поступления, всего </t>
    </r>
    <r>
      <rPr>
        <vertAlign val="superscript"/>
        <sz val="6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</si>
  <si>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</si>
  <si>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</si>
  <si>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</si>
  <si>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</si>
  <si>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</si>
  <si>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</si>
  <si>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Субсидии на финансовое обеспечение выполнения государственного (муниципального) задания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</si>
  <si>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</si>
  <si>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</si>
  <si>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</si>
  <si>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</si>
  <si>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</si>
  <si>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</si>
  <si>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</si>
  <si>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</si>
  <si>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</si>
  <si>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прочие выплаты персоналу, в том числе компенсационного характера</t>
  </si>
  <si>
    <t>2120</t>
  </si>
  <si>
    <t>112</t>
  </si>
  <si>
    <t>Прочие несоциальные выплаты персоналу в денежной форме</t>
  </si>
  <si>
    <t>212</t>
  </si>
  <si>
    <t>Транспортные услуги</t>
  </si>
  <si>
    <t>222</t>
  </si>
  <si>
    <t>Прочие работы, услуги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</si>
  <si>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</si>
  <si>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</si>
  <si>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</si>
  <si>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</si>
  <si>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</si>
  <si>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</si>
  <si>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</si>
  <si>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</si>
  <si>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</si>
  <si>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</si>
  <si>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</si>
  <si>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</si>
  <si>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</si>
  <si>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</si>
  <si>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</si>
  <si>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</si>
  <si>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</si>
  <si>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</si>
  <si>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</si>
  <si>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</si>
  <si>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</si>
  <si>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</si>
  <si>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</si>
  <si>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</si>
  <si>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</si>
  <si>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</si>
  <si>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</si>
  <si>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</si>
  <si>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</si>
  <si>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</si>
  <si>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</si>
  <si>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</si>
  <si>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</si>
  <si>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2340</t>
  </si>
  <si>
    <t>293</t>
  </si>
  <si>
    <t>2350</t>
  </si>
  <si>
    <t>295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</si>
  <si>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</si>
  <si>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</si>
  <si>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</si>
  <si>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</si>
  <si>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</si>
  <si>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</si>
  <si>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</si>
  <si>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</si>
  <si>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</si>
  <si>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</si>
  <si>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</si>
  <si>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</si>
  <si>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</si>
  <si>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r>
      <rPr>
        <b/>
        <sz val="8"/>
        <rFont val="Times New Roman"/>
        <family val="1"/>
      </rP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</si>
  <si>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</si>
  <si>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</si>
  <si>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</si>
  <si>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</si>
  <si>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</si>
  <si>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</si>
  <si>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</si>
  <si>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</si>
  <si>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</si>
  <si>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</si>
  <si>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</si>
  <si>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</si>
  <si>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</si>
  <si>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 Услуги связи</t>
  </si>
  <si>
    <t>221</t>
  </si>
  <si>
    <t>Коммунальные услуги</t>
  </si>
  <si>
    <t>223</t>
  </si>
  <si>
    <t xml:space="preserve">Арендная плата за пользование имуществом </t>
  </si>
  <si>
    <t>224</t>
  </si>
  <si>
    <t>Работы, услуги по содержанию имущества</t>
  </si>
  <si>
    <t>225</t>
  </si>
  <si>
    <t>Страхование</t>
  </si>
  <si>
    <t>227</t>
  </si>
  <si>
    <t>Услуги, работы для целей капитальных вложений</t>
  </si>
  <si>
    <t>228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</si>
  <si>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</si>
  <si>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</si>
  <si>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</si>
  <si>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</si>
  <si>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</si>
  <si>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</si>
  <si>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</si>
  <si>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</si>
  <si>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</si>
  <si>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</si>
  <si>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</si>
  <si>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</si>
  <si>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</si>
  <si>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</si>
  <si>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</si>
  <si>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</si>
  <si>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заказа, всего</t>
  </si>
  <si>
    <t>2650</t>
  </si>
  <si>
    <t>245</t>
  </si>
  <si>
    <t>8657400</t>
  </si>
  <si>
    <t>закупка энергетических ресурсов, всего</t>
  </si>
  <si>
    <t>2660</t>
  </si>
  <si>
    <t>247</t>
  </si>
  <si>
    <t>Коммунальные услуги, всего</t>
  </si>
  <si>
    <t>Субсидии предоставляемые в соответствии с абзацем вторым пункта 1 статьи 78.1 бюджетного кодекса Российской Федерации</t>
  </si>
  <si>
    <t>Компенсация расходов на проезд,проживание, питание спортсменам, учащимся при проведении тренировочных мероприятий и спортивных соревнований</t>
  </si>
  <si>
    <t>на иные выплаты работникам</t>
  </si>
  <si>
    <t>2142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</si>
  <si>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</si>
  <si>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</si>
  <si>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</si>
  <si>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867504</t>
  </si>
  <si>
    <t>Увеличение стоимости мягкого инвентаря, в том числе</t>
  </si>
  <si>
    <t>поступления от оказания платных услуг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</si>
  <si>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</si>
  <si>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</si>
  <si>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</si>
  <si>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296</t>
  </si>
  <si>
    <t xml:space="preserve">  налоги, пошлины и сборы, плата за негативное воздействие на окружающую среду</t>
  </si>
  <si>
    <t>уплата штрафов за нарушение законодательства о закупках и нарушение условий контрактов (договоров)</t>
  </si>
  <si>
    <r>
      <rPr>
        <b/>
        <sz val="6"/>
        <rFont val="Times New Roman"/>
        <family val="1"/>
      </rPr>
      <t xml:space="preserve">Выплаты, уменьшающие доход, всего </t>
    </r>
    <r>
      <rPr>
        <b/>
        <vertAlign val="superscript"/>
        <sz val="6"/>
        <rFont val="Times New Roman"/>
        <family val="1"/>
      </rPr>
      <t>8</t>
    </r>
  </si>
  <si>
    <t>3000</t>
  </si>
  <si>
    <t>100</t>
  </si>
  <si>
    <r>
      <rPr>
        <sz val="6"/>
        <rFont val="Times New Roman"/>
        <family val="1"/>
      </rPr>
      <t xml:space="preserve">в том числе:
налог на прибыль </t>
    </r>
    <r>
      <rPr>
        <vertAlign val="superscript"/>
        <sz val="6"/>
        <rFont val="Times New Roman"/>
        <family val="1"/>
      </rPr>
      <t>8</t>
    </r>
  </si>
  <si>
    <t>3010</t>
  </si>
  <si>
    <r>
      <rPr>
        <sz val="6"/>
        <rFont val="Times New Roman"/>
        <family val="1"/>
      </rPr>
      <t xml:space="preserve">налог на добавленную стоимость </t>
    </r>
    <r>
      <rPr>
        <vertAlign val="superscript"/>
        <sz val="6"/>
        <rFont val="Times New Roman"/>
        <family val="1"/>
      </rPr>
      <t>8</t>
    </r>
  </si>
  <si>
    <t>3020</t>
  </si>
  <si>
    <r>
      <rPr>
        <sz val="6"/>
        <rFont val="Times New Roman"/>
        <family val="1"/>
      </rPr>
      <t xml:space="preserve">прочие налоги, уменьшающие доход </t>
    </r>
    <r>
      <rPr>
        <vertAlign val="superscript"/>
        <sz val="6"/>
        <rFont val="Times New Roman"/>
        <family val="1"/>
      </rPr>
      <t>8</t>
    </r>
  </si>
  <si>
    <t>3030</t>
  </si>
  <si>
    <r>
      <rPr>
        <b/>
        <sz val="6"/>
        <rFont val="Times New Roman"/>
        <family val="1"/>
      </rPr>
      <t xml:space="preserve">Прочие выплаты, всего </t>
    </r>
    <r>
      <rPr>
        <b/>
        <vertAlign val="superscript"/>
        <sz val="6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</si>
  <si>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</si>
  <si>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</si>
  <si>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</si>
  <si>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</si>
  <si>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</si>
  <si>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№
п/п</t>
  </si>
  <si>
    <t>Коды
строк</t>
  </si>
  <si>
    <t>Год
начала закупки</t>
  </si>
  <si>
    <t xml:space="preserve">Код по бюджетной классификации Российской Федерации </t>
  </si>
  <si>
    <t>(текущий финансовый год)</t>
  </si>
  <si>
    <t>(первый год планового периода)</t>
  </si>
  <si>
    <t>(второй год планового периода)</t>
  </si>
  <si>
    <r>
      <rPr>
        <b/>
        <sz val="8"/>
        <rFont val="Times New Roman"/>
        <family val="1"/>
      </rP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</si>
  <si>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</si>
  <si>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</si>
  <si>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rPr>
        <sz val="7"/>
        <rFont val="Times New Roman"/>
        <family val="1"/>
      </rP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7"/>
        <rFont val="Times New Roman"/>
        <family val="1"/>
      </rPr>
      <t>12</t>
    </r>
  </si>
  <si>
    <t>26100</t>
  </si>
  <si>
    <t>1.2</t>
  </si>
  <si>
    <r>
      <rPr>
        <sz val="8"/>
        <rFont val="Times New Roman"/>
        <family val="1"/>
      </rP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</si>
  <si>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</si>
  <si>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</si>
  <si>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rPr>
        <sz val="8"/>
        <rFont val="Times New Roman"/>
        <family val="1"/>
      </rP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</si>
  <si>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</si>
  <si>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</si>
  <si>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rPr>
        <sz val="8"/>
        <rFont val="Times New Roman"/>
        <family val="1"/>
      </rP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</si>
  <si>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</si>
  <si>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</si>
  <si>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</si>
  <si>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</si>
  <si>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</si>
  <si>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</si>
  <si>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</si>
  <si>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</si>
  <si>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rPr>
        <sz val="8"/>
        <rFont val="Times New Roman"/>
        <family val="1"/>
      </rP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</si>
  <si>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</si>
  <si>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</si>
  <si>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</si>
  <si>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</si>
  <si>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</si>
  <si>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</si>
  <si>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</si>
  <si>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</si>
  <si>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</si>
  <si>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rPr>
        <sz val="8"/>
        <rFont val="Times New Roman"/>
        <family val="1"/>
      </rP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</si>
  <si>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</si>
  <si>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</si>
  <si>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</si>
  <si>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</si>
  <si>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</si>
  <si>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</si>
  <si>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</si>
  <si>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</si>
  <si>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</si>
  <si>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</si>
  <si>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</si>
  <si>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</si>
  <si>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</si>
  <si>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</si>
  <si>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</si>
  <si>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</si>
  <si>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                в том числе:       за счет поступления от оказания платных услуг</t>
  </si>
  <si>
    <t xml:space="preserve">                в том числе:       за счет безвозмездных поступлений</t>
  </si>
  <si>
    <r>
      <rPr>
        <sz val="8"/>
        <rFont val="Times New Roman"/>
        <family val="1"/>
      </rP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</si>
  <si>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</si>
  <si>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</si>
  <si>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</si>
  <si>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</si>
  <si>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</si>
  <si>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</si>
  <si>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r>
      <rPr>
        <b/>
        <sz val="14"/>
        <rFont val="Times New Roman"/>
        <family val="1"/>
      </rPr>
      <t xml:space="preserve">Раздел 3. </t>
    </r>
    <r>
      <rPr>
        <b/>
        <sz val="14"/>
        <rFont val="TimesET;Times New Roman"/>
        <family val="0"/>
      </rPr>
      <t>Сведения о средствах, поступающих во временное распоряжение учреждения (подразделения)</t>
    </r>
  </si>
  <si>
    <r>
      <rPr>
        <sz val="10"/>
        <rFont val="Arial Cyr"/>
        <family val="0"/>
      </rPr>
      <t xml:space="preserve">                                                    Н</t>
    </r>
    <r>
      <rPr>
        <sz val="13"/>
        <rFont val="TimesET;Times New Roman"/>
        <family val="0"/>
      </rPr>
      <t xml:space="preserve">а                </t>
    </r>
  </si>
  <si>
    <t xml:space="preserve">                  (очередной финансовый год)</t>
  </si>
  <si>
    <t>Сумма, рублей (с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</si>
  <si>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</si>
  <si>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</si>
  <si>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</si>
  <si>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</si>
  <si>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Раздел 4.  Справочная информация</t>
  </si>
  <si>
    <t>Сумма (тыс. рублей)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</si>
  <si>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</si>
  <si>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</si>
  <si>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</si>
  <si>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Директор</t>
  </si>
  <si>
    <t>Иванова А.П.</t>
  </si>
  <si>
    <t>Гл. бухгалтер</t>
  </si>
  <si>
    <t>Атаманова В.Г.</t>
  </si>
  <si>
    <t>СОГЛАСОВАНО</t>
  </si>
  <si>
    <t>Министр физической культуры и спорта Чувашской Республики</t>
  </si>
  <si>
    <t>(наименование должности уполномоченного лица органа-учредителя)</t>
  </si>
  <si>
    <r>
      <rPr>
        <sz val="10"/>
        <color indexed="8"/>
        <rFont val="Times New Roman"/>
        <family val="1"/>
      </rPr>
      <t xml:space="preserve">________________                            </t>
    </r>
    <r>
      <rPr>
        <u val="single"/>
        <sz val="10"/>
        <color indexed="8"/>
        <rFont val="Times New Roman"/>
        <family val="1"/>
      </rPr>
      <t xml:space="preserve"> В.В. Петров</t>
    </r>
  </si>
  <si>
    <t xml:space="preserve">     (подпись)                                               (расшифровка подписи)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</si>
</sst>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\ * #,##0.00&quot;р. &quot;;\-* #,##0.00&quot;р. &quot;;\ * \-#&quot;р. &quot;;\ @\ "/>
    <numFmt numFmtId="168" formatCode="#,###.00"/>
    <numFmt numFmtId="169" formatCode="General"/>
    <numFmt numFmtId="170" formatCode="0.00"/>
  </numFmts>
  <fonts count="37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vertAlign val="superscript"/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vertAlign val="superscript"/>
      <sz val="8"/>
      <name val="Times New Roman"/>
      <family val="1"/>
    </font>
    <font>
      <sz val="5.5"/>
      <name val="Times New Roman"/>
      <family val="1"/>
    </font>
    <font>
      <b/>
      <vertAlign val="superscript"/>
      <sz val="6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ET;Times New Roman"/>
      <family val="0"/>
    </font>
    <font>
      <sz val="13"/>
      <name val="TimesET;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4" fillId="3" borderId="0">
      <alignment horizontal="right" wrapText="1"/>
      <protection/>
    </xf>
    <xf numFmtId="164" fontId="3" fillId="2" borderId="1">
      <alignment/>
      <protection/>
    </xf>
    <xf numFmtId="164" fontId="3" fillId="2" borderId="1">
      <alignment/>
      <protection/>
    </xf>
    <xf numFmtId="164" fontId="3" fillId="2" borderId="1">
      <alignment/>
      <protection/>
    </xf>
    <xf numFmtId="164" fontId="4" fillId="3" borderId="0">
      <alignment horizontal="center" wrapText="1"/>
      <protection/>
    </xf>
    <xf numFmtId="164" fontId="4" fillId="3" borderId="0">
      <alignment horizontal="right" wrapText="1"/>
      <protection/>
    </xf>
    <xf numFmtId="164" fontId="4" fillId="3" borderId="0">
      <alignment horizontal="right" wrapText="1"/>
      <protection/>
    </xf>
    <xf numFmtId="164" fontId="4" fillId="3" borderId="0">
      <alignment horizontal="right" wrapText="1"/>
      <protection/>
    </xf>
    <xf numFmtId="164" fontId="3" fillId="3" borderId="0">
      <alignment horizontal="left" wrapText="1"/>
      <protection/>
    </xf>
    <xf numFmtId="165" fontId="4" fillId="3" borderId="1">
      <alignment horizontal="center" shrinkToFit="1"/>
      <protection/>
    </xf>
    <xf numFmtId="165" fontId="4" fillId="3" borderId="1">
      <alignment horizontal="center" shrinkToFit="1"/>
      <protection/>
    </xf>
    <xf numFmtId="165" fontId="4" fillId="3" borderId="1">
      <alignment horizontal="center" shrinkToFit="1"/>
      <protection/>
    </xf>
    <xf numFmtId="164" fontId="3" fillId="3" borderId="1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5" fillId="3" borderId="2">
      <alignment horizontal="center" vertical="center" wrapText="1" shrinkToFit="1"/>
      <protection/>
    </xf>
    <xf numFmtId="164" fontId="4" fillId="3" borderId="3">
      <alignment horizontal="center" wrapText="1"/>
      <protection/>
    </xf>
    <xf numFmtId="164" fontId="4" fillId="3" borderId="3">
      <alignment horizontal="center" wrapText="1"/>
      <protection/>
    </xf>
    <xf numFmtId="164" fontId="4" fillId="3" borderId="3">
      <alignment horizontal="center" wrapText="1"/>
      <protection/>
    </xf>
    <xf numFmtId="164" fontId="6" fillId="3" borderId="2">
      <alignment horizontal="left" vertical="top" wrapText="1" shrinkToFit="1"/>
      <protection/>
    </xf>
    <xf numFmtId="164" fontId="6" fillId="3" borderId="2">
      <alignment horizontal="center" wrapText="1"/>
      <protection/>
    </xf>
    <xf numFmtId="164" fontId="6" fillId="3" borderId="2">
      <alignment horizontal="center" wrapText="1"/>
      <protection/>
    </xf>
    <xf numFmtId="164" fontId="6" fillId="3" borderId="2">
      <alignment horizontal="center" wrapText="1"/>
      <protection/>
    </xf>
    <xf numFmtId="164" fontId="3" fillId="2" borderId="4">
      <alignment/>
      <protection/>
    </xf>
    <xf numFmtId="164" fontId="4" fillId="3" borderId="0">
      <alignment horizontal="center" wrapText="1"/>
      <protection/>
    </xf>
    <xf numFmtId="164" fontId="4" fillId="3" borderId="0">
      <alignment horizontal="center" wrapText="1"/>
      <protection/>
    </xf>
    <xf numFmtId="164" fontId="4" fillId="3" borderId="0">
      <alignment horizontal="center" wrapText="1"/>
      <protection/>
    </xf>
    <xf numFmtId="164" fontId="3" fillId="2" borderId="1">
      <alignment/>
      <protection/>
    </xf>
    <xf numFmtId="164" fontId="3" fillId="0" borderId="4">
      <alignment/>
      <protection/>
    </xf>
    <xf numFmtId="164" fontId="3" fillId="0" borderId="4">
      <alignment/>
      <protection/>
    </xf>
    <xf numFmtId="164" fontId="3" fillId="0" borderId="4">
      <alignment/>
      <protection/>
    </xf>
    <xf numFmtId="165" fontId="3" fillId="3" borderId="2">
      <alignment horizontal="center" vertical="top" shrinkToFit="1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2" borderId="5">
      <alignment/>
      <protection/>
    </xf>
    <xf numFmtId="164" fontId="3" fillId="3" borderId="3">
      <alignment horizontal="right" wrapText="1"/>
      <protection/>
    </xf>
    <xf numFmtId="164" fontId="3" fillId="3" borderId="3">
      <alignment horizontal="right" wrapText="1"/>
      <protection/>
    </xf>
    <xf numFmtId="164" fontId="3" fillId="3" borderId="3">
      <alignment horizontal="right" wrapText="1"/>
      <protection/>
    </xf>
    <xf numFmtId="164" fontId="3" fillId="0" borderId="4">
      <alignment/>
      <protection/>
    </xf>
    <xf numFmtId="165" fontId="3" fillId="3" borderId="2">
      <alignment horizontal="center" shrinkToFit="1"/>
      <protection/>
    </xf>
    <xf numFmtId="165" fontId="3" fillId="3" borderId="2">
      <alignment horizontal="center" shrinkToFit="1"/>
      <protection/>
    </xf>
    <xf numFmtId="165" fontId="3" fillId="3" borderId="2">
      <alignment horizontal="center" shrinkToFit="1"/>
      <protection/>
    </xf>
    <xf numFmtId="164" fontId="7" fillId="0" borderId="0">
      <alignment/>
      <protection/>
    </xf>
    <xf numFmtId="164" fontId="3" fillId="3" borderId="0">
      <alignment horizontal="left" wrapText="1"/>
      <protection/>
    </xf>
    <xf numFmtId="164" fontId="3" fillId="3" borderId="0">
      <alignment horizontal="left" wrapText="1"/>
      <protection/>
    </xf>
    <xf numFmtId="164" fontId="3" fillId="3" borderId="0">
      <alignment horizontal="left" wrapText="1"/>
      <protection/>
    </xf>
    <xf numFmtId="164" fontId="7" fillId="0" borderId="0">
      <alignment horizontal="left" vertical="top" wrapText="1"/>
      <protection/>
    </xf>
    <xf numFmtId="164" fontId="3" fillId="3" borderId="1">
      <alignment horizontal="left" wrapText="1"/>
      <protection/>
    </xf>
    <xf numFmtId="164" fontId="3" fillId="3" borderId="1">
      <alignment horizontal="left" wrapText="1"/>
      <protection/>
    </xf>
    <xf numFmtId="164" fontId="3" fillId="3" borderId="1">
      <alignment horizontal="left" wrapText="1"/>
      <protection/>
    </xf>
    <xf numFmtId="164" fontId="7" fillId="0" borderId="0">
      <alignment shrinkToFit="1"/>
      <protection/>
    </xf>
    <xf numFmtId="165" fontId="3" fillId="3" borderId="2">
      <alignment horizontal="center" vertical="center" shrinkToFit="1"/>
      <protection/>
    </xf>
    <xf numFmtId="165" fontId="3" fillId="3" borderId="2">
      <alignment horizontal="center" vertical="center" shrinkToFit="1"/>
      <protection/>
    </xf>
    <xf numFmtId="165" fontId="3" fillId="3" borderId="2">
      <alignment horizontal="center" vertical="center" shrinkToFit="1"/>
      <protection/>
    </xf>
    <xf numFmtId="164" fontId="3" fillId="0" borderId="0">
      <alignment horizontal="left" wrapText="1"/>
      <protection/>
    </xf>
    <xf numFmtId="164" fontId="3" fillId="3" borderId="5">
      <alignment horizontal="left" wrapText="1"/>
      <protection/>
    </xf>
    <xf numFmtId="164" fontId="3" fillId="3" borderId="5">
      <alignment horizontal="left" wrapText="1"/>
      <protection/>
    </xf>
    <xf numFmtId="164" fontId="3" fillId="3" borderId="5">
      <alignment horizontal="left" wrapText="1"/>
      <protection/>
    </xf>
    <xf numFmtId="164" fontId="3" fillId="0" borderId="0">
      <alignment/>
      <protection/>
    </xf>
    <xf numFmtId="164" fontId="3" fillId="3" borderId="3">
      <alignment horizontal="right" vertical="center" wrapText="1"/>
      <protection/>
    </xf>
    <xf numFmtId="164" fontId="3" fillId="3" borderId="3">
      <alignment horizontal="right" vertical="center" wrapText="1"/>
      <protection/>
    </xf>
    <xf numFmtId="164" fontId="3" fillId="3" borderId="3">
      <alignment horizontal="right" vertical="center" wrapText="1"/>
      <protection/>
    </xf>
    <xf numFmtId="165" fontId="3" fillId="3" borderId="2">
      <alignment horizontal="center" vertical="top" shrinkToFit="1"/>
      <protection/>
    </xf>
    <xf numFmtId="164" fontId="6" fillId="3" borderId="4">
      <alignment wrapText="1"/>
      <protection/>
    </xf>
    <xf numFmtId="164" fontId="6" fillId="3" borderId="4">
      <alignment wrapText="1"/>
      <protection/>
    </xf>
    <xf numFmtId="164" fontId="6" fillId="3" borderId="4">
      <alignment wrapText="1"/>
      <protection/>
    </xf>
    <xf numFmtId="164" fontId="3" fillId="3" borderId="0">
      <alignment horizontal="left" wrapText="1"/>
      <protection/>
    </xf>
    <xf numFmtId="164" fontId="6" fillId="3" borderId="4">
      <alignment horizontal="center" wrapText="1"/>
      <protection/>
    </xf>
    <xf numFmtId="164" fontId="6" fillId="3" borderId="4">
      <alignment horizontal="center" wrapText="1"/>
      <protection/>
    </xf>
    <xf numFmtId="164" fontId="6" fillId="3" borderId="4">
      <alignment horizontal="center" wrapText="1"/>
      <protection/>
    </xf>
    <xf numFmtId="164" fontId="7" fillId="0" borderId="0">
      <alignment horizontal="left" vertical="top" wrapText="1"/>
      <protection/>
    </xf>
    <xf numFmtId="164" fontId="3" fillId="3" borderId="3">
      <alignment horizontal="center" wrapText="1"/>
      <protection/>
    </xf>
    <xf numFmtId="164" fontId="3" fillId="3" borderId="3">
      <alignment horizontal="center" wrapText="1"/>
      <protection/>
    </xf>
    <xf numFmtId="164" fontId="3" fillId="3" borderId="3">
      <alignment horizontal="center" wrapText="1"/>
      <protection/>
    </xf>
    <xf numFmtId="164" fontId="5" fillId="3" borderId="2">
      <alignment horizontal="center" vertical="center" wrapText="1" shrinkToFit="1"/>
      <protection/>
    </xf>
    <xf numFmtId="164" fontId="3" fillId="3" borderId="2">
      <alignment horizontal="center" shrinkToFit="1"/>
      <protection/>
    </xf>
    <xf numFmtId="164" fontId="3" fillId="3" borderId="2">
      <alignment horizontal="center" shrinkToFit="1"/>
      <protection/>
    </xf>
    <xf numFmtId="164" fontId="3" fillId="3" borderId="2">
      <alignment horizontal="center" shrinkToFit="1"/>
      <protection/>
    </xf>
    <xf numFmtId="164" fontId="7" fillId="0" borderId="1">
      <alignment/>
      <protection/>
    </xf>
    <xf numFmtId="164" fontId="3" fillId="3" borderId="1">
      <alignment/>
      <protection/>
    </xf>
    <xf numFmtId="164" fontId="3" fillId="3" borderId="1">
      <alignment/>
      <protection/>
    </xf>
    <xf numFmtId="164" fontId="3" fillId="3" borderId="1">
      <alignment/>
      <protection/>
    </xf>
    <xf numFmtId="164" fontId="7" fillId="0" borderId="4">
      <alignment/>
      <protection/>
    </xf>
    <xf numFmtId="164" fontId="3" fillId="0" borderId="1">
      <alignment/>
      <protection/>
    </xf>
    <xf numFmtId="164" fontId="3" fillId="0" borderId="1">
      <alignment/>
      <protection/>
    </xf>
    <xf numFmtId="164" fontId="3" fillId="0" borderId="1">
      <alignment/>
      <protection/>
    </xf>
    <xf numFmtId="164" fontId="3" fillId="3" borderId="1">
      <alignment horizontal="left" wrapText="1"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3" borderId="5">
      <alignment horizontal="left" wrapText="1"/>
      <protection/>
    </xf>
    <xf numFmtId="164" fontId="5" fillId="3" borderId="2">
      <alignment horizontal="center" vertical="center" wrapText="1" shrinkToFit="1"/>
      <protection/>
    </xf>
    <xf numFmtId="164" fontId="5" fillId="3" borderId="2">
      <alignment horizontal="center" vertical="center" wrapText="1" shrinkToFit="1"/>
      <protection/>
    </xf>
    <xf numFmtId="164" fontId="5" fillId="3" borderId="2">
      <alignment horizontal="center" vertical="center" wrapText="1" shrinkToFit="1"/>
      <protection/>
    </xf>
    <xf numFmtId="164" fontId="6" fillId="3" borderId="4">
      <alignment wrapText="1"/>
      <protection/>
    </xf>
    <xf numFmtId="164" fontId="6" fillId="3" borderId="2">
      <alignment horizontal="left" vertical="top" wrapText="1" shrinkToFit="1"/>
      <protection/>
    </xf>
    <xf numFmtId="164" fontId="6" fillId="3" borderId="2">
      <alignment horizontal="left" vertical="top" wrapText="1" shrinkToFit="1"/>
      <protection/>
    </xf>
    <xf numFmtId="164" fontId="6" fillId="3" borderId="2">
      <alignment horizontal="left" vertical="top" wrapText="1" shrinkToFit="1"/>
      <protection/>
    </xf>
    <xf numFmtId="166" fontId="6" fillId="4" borderId="2">
      <alignment horizontal="right" vertical="top" shrinkToFit="1"/>
      <protection/>
    </xf>
    <xf numFmtId="166" fontId="6" fillId="4" borderId="2">
      <alignment horizontal="right" vertical="top" shrinkToFit="1"/>
      <protection/>
    </xf>
    <xf numFmtId="166" fontId="6" fillId="4" borderId="2">
      <alignment horizontal="right" vertical="top" shrinkToFit="1"/>
      <protection/>
    </xf>
    <xf numFmtId="166" fontId="6" fillId="4" borderId="2">
      <alignment horizontal="right" vertical="top" shrinkToFit="1"/>
      <protection/>
    </xf>
    <xf numFmtId="166" fontId="6" fillId="5" borderId="2">
      <alignment horizontal="right" vertical="top" shrinkToFit="1"/>
      <protection/>
    </xf>
    <xf numFmtId="164" fontId="3" fillId="2" borderId="4">
      <alignment/>
      <protection/>
    </xf>
    <xf numFmtId="164" fontId="3" fillId="2" borderId="4">
      <alignment/>
      <protection/>
    </xf>
    <xf numFmtId="164" fontId="3" fillId="2" borderId="4">
      <alignment/>
      <protection/>
    </xf>
    <xf numFmtId="166" fontId="3" fillId="0" borderId="2">
      <alignment horizontal="right" vertical="top" shrinkToFit="1"/>
      <protection/>
    </xf>
    <xf numFmtId="166" fontId="6" fillId="5" borderId="2">
      <alignment horizontal="right" vertical="top" shrinkToFit="1"/>
      <protection/>
    </xf>
    <xf numFmtId="166" fontId="6" fillId="5" borderId="2">
      <alignment horizontal="right" vertical="top" shrinkToFit="1"/>
      <protection/>
    </xf>
    <xf numFmtId="166" fontId="6" fillId="5" borderId="2">
      <alignment horizontal="right" vertical="top" shrinkToFit="1"/>
      <protection/>
    </xf>
    <xf numFmtId="164" fontId="7" fillId="0" borderId="1">
      <alignment horizontal="center"/>
      <protection/>
    </xf>
    <xf numFmtId="165" fontId="3" fillId="3" borderId="2">
      <alignment horizontal="center" vertical="center" wrapText="1" shrinkToFit="1"/>
      <protection/>
    </xf>
    <xf numFmtId="165" fontId="3" fillId="3" borderId="2">
      <alignment horizontal="center" vertical="center" wrapText="1" shrinkToFit="1"/>
      <protection/>
    </xf>
    <xf numFmtId="165" fontId="3" fillId="3" borderId="2">
      <alignment horizontal="center" vertical="center" wrapText="1" shrinkToFit="1"/>
      <protection/>
    </xf>
    <xf numFmtId="164" fontId="7" fillId="0" borderId="4">
      <alignment horizontal="center"/>
      <protection/>
    </xf>
    <xf numFmtId="166" fontId="3" fillId="0" borderId="2">
      <alignment horizontal="right" vertical="top" shrinkToFit="1"/>
      <protection/>
    </xf>
    <xf numFmtId="166" fontId="3" fillId="0" borderId="2">
      <alignment horizontal="right" vertical="top" shrinkToFit="1"/>
      <protection/>
    </xf>
    <xf numFmtId="166" fontId="3" fillId="0" borderId="2">
      <alignment horizontal="right" vertical="top" shrinkToFit="1"/>
      <protection/>
    </xf>
    <xf numFmtId="165" fontId="4" fillId="3" borderId="1">
      <alignment horizontal="center" shrinkToFit="1"/>
      <protection/>
    </xf>
    <xf numFmtId="164" fontId="3" fillId="2" borderId="5">
      <alignment/>
      <protection/>
    </xf>
    <xf numFmtId="164" fontId="3" fillId="2" borderId="5">
      <alignment/>
      <protection/>
    </xf>
    <xf numFmtId="164" fontId="3" fillId="2" borderId="5">
      <alignment/>
      <protection/>
    </xf>
    <xf numFmtId="164" fontId="4" fillId="3" borderId="4">
      <alignment horizontal="center" wrapText="1"/>
      <protection/>
    </xf>
    <xf numFmtId="165" fontId="3" fillId="3" borderId="2">
      <alignment horizontal="center" vertical="top" shrinkToFit="1"/>
      <protection/>
    </xf>
    <xf numFmtId="165" fontId="3" fillId="3" borderId="2">
      <alignment horizontal="center" vertical="top" shrinkToFit="1"/>
      <protection/>
    </xf>
    <xf numFmtId="165" fontId="3" fillId="3" borderId="2">
      <alignment horizontal="center" vertical="top" shrinkToFit="1"/>
      <protection/>
    </xf>
    <xf numFmtId="164" fontId="6" fillId="3" borderId="4">
      <alignment horizontal="center" wrapText="1"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4" fillId="3" borderId="3">
      <alignment horizontal="center" wrapText="1"/>
      <protection/>
    </xf>
    <xf numFmtId="164" fontId="7" fillId="0" borderId="1">
      <alignment/>
      <protection/>
    </xf>
    <xf numFmtId="164" fontId="7" fillId="0" borderId="1">
      <alignment/>
      <protection/>
    </xf>
    <xf numFmtId="164" fontId="7" fillId="0" borderId="1">
      <alignment/>
      <protection/>
    </xf>
    <xf numFmtId="164" fontId="3" fillId="3" borderId="3">
      <alignment horizontal="center" wrapText="1"/>
      <protection/>
    </xf>
    <xf numFmtId="164" fontId="7" fillId="0" borderId="1">
      <alignment horizontal="center"/>
      <protection/>
    </xf>
    <xf numFmtId="164" fontId="7" fillId="0" borderId="1">
      <alignment horizontal="center"/>
      <protection/>
    </xf>
    <xf numFmtId="164" fontId="7" fillId="0" borderId="1">
      <alignment horizontal="center"/>
      <protection/>
    </xf>
    <xf numFmtId="164" fontId="3" fillId="3" borderId="3">
      <alignment horizontal="center" vertical="center" wrapText="1"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7" fillId="0" borderId="4">
      <alignment/>
      <protection/>
    </xf>
    <xf numFmtId="164" fontId="7" fillId="0" borderId="4">
      <alignment/>
      <protection/>
    </xf>
    <xf numFmtId="164" fontId="7" fillId="0" borderId="4">
      <alignment/>
      <protection/>
    </xf>
    <xf numFmtId="164" fontId="6" fillId="3" borderId="2">
      <alignment horizontal="center" wrapText="1"/>
      <protection/>
    </xf>
    <xf numFmtId="164" fontId="7" fillId="0" borderId="4">
      <alignment horizontal="center"/>
      <protection/>
    </xf>
    <xf numFmtId="164" fontId="7" fillId="0" borderId="4">
      <alignment horizontal="center"/>
      <protection/>
    </xf>
    <xf numFmtId="164" fontId="7" fillId="0" borderId="4">
      <alignment horizontal="center"/>
      <protection/>
    </xf>
    <xf numFmtId="165" fontId="3" fillId="3" borderId="2">
      <alignment horizontal="center" shrinkToFit="1"/>
      <protection/>
    </xf>
    <xf numFmtId="164" fontId="7" fillId="0" borderId="0">
      <alignment horizontal="left" vertical="top" wrapText="1"/>
      <protection/>
    </xf>
    <xf numFmtId="164" fontId="7" fillId="0" borderId="0">
      <alignment horizontal="left" vertical="top" wrapText="1"/>
      <protection/>
    </xf>
    <xf numFmtId="164" fontId="7" fillId="0" borderId="0">
      <alignment horizontal="left" vertical="top" wrapText="1"/>
      <protection/>
    </xf>
    <xf numFmtId="165" fontId="3" fillId="3" borderId="2">
      <alignment horizontal="center" vertical="center" shrinkToFit="1"/>
      <protection/>
    </xf>
    <xf numFmtId="164" fontId="7" fillId="0" borderId="0">
      <alignment shrinkToFit="1"/>
      <protection/>
    </xf>
    <xf numFmtId="164" fontId="7" fillId="0" borderId="0">
      <alignment shrinkToFit="1"/>
      <protection/>
    </xf>
    <xf numFmtId="164" fontId="7" fillId="0" borderId="0">
      <alignment shrinkToFit="1"/>
      <protection/>
    </xf>
    <xf numFmtId="164" fontId="3" fillId="3" borderId="2">
      <alignment horizontal="center" shrinkToFi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3" borderId="5">
      <alignment/>
      <protection/>
    </xf>
    <xf numFmtId="164" fontId="3" fillId="0" borderId="3">
      <alignment/>
      <protection/>
    </xf>
    <xf numFmtId="164" fontId="3" fillId="0" borderId="3">
      <alignment/>
      <protection/>
    </xf>
    <xf numFmtId="164" fontId="3" fillId="0" borderId="3">
      <alignment/>
      <protection/>
    </xf>
    <xf numFmtId="164" fontId="3" fillId="0" borderId="6">
      <alignment/>
      <protection/>
    </xf>
    <xf numFmtId="164" fontId="3" fillId="3" borderId="4">
      <alignment horizontal="left" wrapText="1"/>
      <protection/>
    </xf>
    <xf numFmtId="164" fontId="3" fillId="3" borderId="4">
      <alignment horizontal="left" wrapText="1"/>
      <protection/>
    </xf>
    <xf numFmtId="164" fontId="3" fillId="3" borderId="4">
      <alignment horizontal="left" wrapText="1"/>
      <protection/>
    </xf>
    <xf numFmtId="164" fontId="3" fillId="0" borderId="2">
      <alignment horizontal="center" vertical="center" wrapText="1"/>
      <protection/>
    </xf>
    <xf numFmtId="164" fontId="3" fillId="0" borderId="2">
      <alignment horizontal="left" vertical="center" wrapText="1"/>
      <protection/>
    </xf>
    <xf numFmtId="165" fontId="3" fillId="0" borderId="2">
      <alignment horizontal="center" vertical="center" shrinkToFit="1"/>
      <protection/>
    </xf>
    <xf numFmtId="164" fontId="3" fillId="0" borderId="2">
      <alignment horizontal="center" vertical="center" shrinkToFit="1"/>
      <protection/>
    </xf>
    <xf numFmtId="166" fontId="3" fillId="4" borderId="2">
      <alignment horizontal="right" vertical="center" shrinkToFit="1"/>
      <protection/>
    </xf>
    <xf numFmtId="166" fontId="3" fillId="6" borderId="2">
      <alignment horizontal="right" vertical="center" shrinkToFit="1"/>
      <protection/>
    </xf>
    <xf numFmtId="166" fontId="3" fillId="0" borderId="2">
      <alignment horizontal="right" vertical="center" shrinkToFit="1"/>
      <protection/>
    </xf>
    <xf numFmtId="165" fontId="3" fillId="0" borderId="2">
      <alignment horizontal="center" vertical="center" wrapText="1"/>
      <protection/>
    </xf>
    <xf numFmtId="167" fontId="0" fillId="0" borderId="0" applyFill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8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248" applyFill="1">
      <alignment/>
      <protection/>
    </xf>
    <xf numFmtId="164" fontId="9" fillId="0" borderId="0" xfId="249" applyNumberFormat="1" applyFont="1" applyFill="1" applyBorder="1" applyAlignment="1">
      <alignment horizontal="left"/>
      <protection/>
    </xf>
    <xf numFmtId="164" fontId="9" fillId="0" borderId="0" xfId="249" applyNumberFormat="1" applyFont="1" applyFill="1" applyBorder="1" applyAlignment="1">
      <alignment horizontal="center"/>
      <protection/>
    </xf>
    <xf numFmtId="164" fontId="10" fillId="0" borderId="0" xfId="249" applyNumberFormat="1" applyFont="1" applyFill="1" applyBorder="1" applyAlignment="1">
      <alignment horizontal="center" vertical="top" wrapText="1"/>
      <protection/>
    </xf>
    <xf numFmtId="164" fontId="10" fillId="0" borderId="0" xfId="249" applyNumberFormat="1" applyFont="1" applyFill="1" applyBorder="1" applyAlignment="1">
      <alignment horizontal="left"/>
      <protection/>
    </xf>
    <xf numFmtId="164" fontId="9" fillId="0" borderId="0" xfId="249" applyNumberFormat="1" applyFont="1" applyFill="1" applyBorder="1" applyAlignment="1">
      <alignment horizontal="center" vertical="top"/>
      <protection/>
    </xf>
    <xf numFmtId="164" fontId="9" fillId="0" borderId="0" xfId="249" applyNumberFormat="1" applyFont="1" applyFill="1" applyBorder="1" applyAlignment="1">
      <alignment horizontal="right"/>
      <protection/>
    </xf>
    <xf numFmtId="164" fontId="9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11" fillId="0" borderId="0" xfId="248" applyFont="1" applyFill="1" applyBorder="1" applyAlignment="1">
      <alignment horizontal="center"/>
      <protection/>
    </xf>
    <xf numFmtId="164" fontId="12" fillId="0" borderId="0" xfId="249" applyNumberFormat="1" applyFont="1" applyFill="1" applyBorder="1" applyAlignment="1">
      <alignment horizontal="left"/>
      <protection/>
    </xf>
    <xf numFmtId="164" fontId="11" fillId="0" borderId="7" xfId="249" applyNumberFormat="1" applyFont="1" applyFill="1" applyBorder="1" applyAlignment="1">
      <alignment horizontal="center" vertical="center"/>
      <protection/>
    </xf>
    <xf numFmtId="164" fontId="11" fillId="0" borderId="0" xfId="249" applyFont="1" applyFill="1" applyAlignment="1">
      <alignment horizontal="right"/>
      <protection/>
    </xf>
    <xf numFmtId="164" fontId="11" fillId="0" borderId="0" xfId="249" applyFont="1" applyFill="1" applyBorder="1" applyAlignment="1">
      <alignment horizontal="left"/>
      <protection/>
    </xf>
    <xf numFmtId="164" fontId="11" fillId="0" borderId="0" xfId="249" applyFont="1" applyFill="1" applyBorder="1" applyAlignment="1">
      <alignment horizontal="center" vertical="center"/>
      <protection/>
    </xf>
    <xf numFmtId="164" fontId="11" fillId="0" borderId="0" xfId="249" applyFont="1" applyFill="1">
      <alignment/>
      <protection/>
    </xf>
    <xf numFmtId="164" fontId="13" fillId="0" borderId="0" xfId="249" applyFont="1" applyFill="1">
      <alignment/>
      <protection/>
    </xf>
    <xf numFmtId="164" fontId="11" fillId="0" borderId="0" xfId="249" applyNumberFormat="1" applyFont="1" applyFill="1" applyBorder="1" applyAlignment="1">
      <alignment horizontal="right"/>
      <protection/>
    </xf>
    <xf numFmtId="165" fontId="11" fillId="0" borderId="8" xfId="249" applyNumberFormat="1" applyFont="1" applyFill="1" applyBorder="1" applyAlignment="1">
      <alignment horizontal="center"/>
      <protection/>
    </xf>
    <xf numFmtId="164" fontId="11" fillId="0" borderId="0" xfId="249" applyNumberFormat="1" applyFont="1" applyFill="1" applyBorder="1" applyAlignment="1">
      <alignment horizontal="left"/>
      <protection/>
    </xf>
    <xf numFmtId="164" fontId="12" fillId="0" borderId="0" xfId="249" applyFont="1" applyFill="1" applyBorder="1" applyAlignment="1">
      <alignment wrapText="1"/>
      <protection/>
    </xf>
    <xf numFmtId="165" fontId="11" fillId="0" borderId="9" xfId="249" applyNumberFormat="1" applyFont="1" applyFill="1" applyBorder="1" applyAlignment="1">
      <alignment horizontal="center"/>
      <protection/>
    </xf>
    <xf numFmtId="164" fontId="12" fillId="0" borderId="0" xfId="249" applyNumberFormat="1" applyFont="1" applyFill="1" applyBorder="1" applyAlignment="1">
      <alignment horizontal="left" wrapText="1"/>
      <protection/>
    </xf>
    <xf numFmtId="165" fontId="11" fillId="0" borderId="10" xfId="249" applyNumberFormat="1" applyFont="1" applyFill="1" applyBorder="1" applyAlignment="1">
      <alignment horizontal="center"/>
      <protection/>
    </xf>
    <xf numFmtId="164" fontId="11" fillId="0" borderId="0" xfId="249" applyNumberFormat="1" applyFont="1" applyFill="1" applyBorder="1" applyAlignment="1">
      <alignment horizontal="left" wrapText="1"/>
      <protection/>
    </xf>
    <xf numFmtId="164" fontId="12" fillId="0" borderId="0" xfId="249" applyNumberFormat="1" applyFont="1" applyFill="1" applyBorder="1" applyAlignment="1">
      <alignment horizontal="left" vertical="center" wrapText="1"/>
      <protection/>
    </xf>
    <xf numFmtId="165" fontId="11" fillId="0" borderId="0" xfId="249" applyNumberFormat="1" applyFont="1" applyFill="1" applyBorder="1" applyAlignment="1">
      <alignment horizontal="center"/>
      <protection/>
    </xf>
    <xf numFmtId="164" fontId="13" fillId="0" borderId="0" xfId="0" applyFont="1" applyFill="1" applyAlignment="1">
      <alignment/>
    </xf>
    <xf numFmtId="164" fontId="12" fillId="0" borderId="0" xfId="249" applyNumberFormat="1" applyFont="1" applyFill="1" applyBorder="1" applyAlignment="1">
      <alignment horizontal="center"/>
      <protection/>
    </xf>
    <xf numFmtId="164" fontId="9" fillId="0" borderId="11" xfId="249" applyNumberFormat="1" applyFont="1" applyFill="1" applyBorder="1" applyAlignment="1">
      <alignment horizontal="center" vertical="center" wrapText="1"/>
      <protection/>
    </xf>
    <xf numFmtId="164" fontId="9" fillId="0" borderId="12" xfId="249" applyNumberFormat="1" applyFont="1" applyFill="1" applyBorder="1" applyAlignment="1">
      <alignment horizontal="center" vertical="center" wrapText="1"/>
      <protection/>
    </xf>
    <xf numFmtId="164" fontId="11" fillId="0" borderId="12" xfId="249" applyNumberFormat="1" applyFont="1" applyFill="1" applyBorder="1" applyAlignment="1">
      <alignment horizontal="center" vertical="center" wrapText="1"/>
      <protection/>
    </xf>
    <xf numFmtId="164" fontId="9" fillId="0" borderId="5" xfId="249" applyNumberFormat="1" applyFont="1" applyFill="1" applyBorder="1" applyAlignment="1">
      <alignment horizontal="center" vertical="center" wrapText="1"/>
      <protection/>
    </xf>
    <xf numFmtId="164" fontId="9" fillId="0" borderId="13" xfId="249" applyNumberFormat="1" applyFont="1" applyFill="1" applyBorder="1" applyAlignment="1">
      <alignment horizontal="center" wrapText="1"/>
      <protection/>
    </xf>
    <xf numFmtId="164" fontId="9" fillId="0" borderId="14" xfId="249" applyNumberFormat="1" applyFont="1" applyFill="1" applyBorder="1" applyAlignment="1">
      <alignment horizontal="center" vertical="top" wrapText="1"/>
      <protection/>
    </xf>
    <xf numFmtId="165" fontId="9" fillId="0" borderId="11" xfId="249" applyNumberFormat="1" applyFont="1" applyFill="1" applyBorder="1" applyAlignment="1">
      <alignment horizontal="center" vertical="top" wrapText="1"/>
      <protection/>
    </xf>
    <xf numFmtId="165" fontId="9" fillId="0" borderId="15" xfId="249" applyNumberFormat="1" applyFont="1" applyFill="1" applyBorder="1" applyAlignment="1">
      <alignment horizontal="center" vertical="top"/>
      <protection/>
    </xf>
    <xf numFmtId="165" fontId="9" fillId="0" borderId="15" xfId="249" applyNumberFormat="1" applyFont="1" applyFill="1" applyBorder="1" applyAlignment="1">
      <alignment horizontal="center" vertical="top" wrapText="1"/>
      <protection/>
    </xf>
    <xf numFmtId="164" fontId="10" fillId="0" borderId="11" xfId="249" applyNumberFormat="1" applyFont="1" applyFill="1" applyBorder="1" applyAlignment="1">
      <alignment horizontal="left" wrapText="1"/>
      <protection/>
    </xf>
    <xf numFmtId="165" fontId="9" fillId="0" borderId="16" xfId="249" applyNumberFormat="1" applyFont="1" applyFill="1" applyBorder="1" applyAlignment="1">
      <alignment horizontal="center" wrapText="1"/>
      <protection/>
    </xf>
    <xf numFmtId="165" fontId="9" fillId="0" borderId="17" xfId="249" applyNumberFormat="1" applyFont="1" applyFill="1" applyBorder="1" applyAlignment="1">
      <alignment horizontal="center" wrapText="1"/>
      <protection/>
    </xf>
    <xf numFmtId="166" fontId="17" fillId="0" borderId="17" xfId="249" applyNumberFormat="1" applyFont="1" applyFill="1" applyBorder="1" applyAlignment="1">
      <alignment horizontal="center" wrapText="1"/>
      <protection/>
    </xf>
    <xf numFmtId="166" fontId="9" fillId="0" borderId="17" xfId="249" applyNumberFormat="1" applyFont="1" applyFill="1" applyBorder="1" applyAlignment="1">
      <alignment horizontal="center" wrapText="1"/>
      <protection/>
    </xf>
    <xf numFmtId="166" fontId="9" fillId="0" borderId="11" xfId="249" applyNumberFormat="1" applyFont="1" applyFill="1" applyBorder="1" applyAlignment="1">
      <alignment horizontal="center" wrapText="1"/>
      <protection/>
    </xf>
    <xf numFmtId="165" fontId="9" fillId="0" borderId="18" xfId="249" applyNumberFormat="1" applyFont="1" applyFill="1" applyBorder="1" applyAlignment="1">
      <alignment horizontal="center" wrapText="1"/>
      <protection/>
    </xf>
    <xf numFmtId="165" fontId="9" fillId="0" borderId="12" xfId="249" applyNumberFormat="1" applyFont="1" applyFill="1" applyBorder="1" applyAlignment="1">
      <alignment horizontal="center" wrapText="1"/>
      <protection/>
    </xf>
    <xf numFmtId="166" fontId="9" fillId="0" borderId="12" xfId="249" applyNumberFormat="1" applyFont="1" applyFill="1" applyBorder="1" applyAlignment="1">
      <alignment horizontal="center" wrapText="1"/>
      <protection/>
    </xf>
    <xf numFmtId="164" fontId="18" fillId="0" borderId="11" xfId="249" applyNumberFormat="1" applyFont="1" applyFill="1" applyBorder="1" applyAlignment="1">
      <alignment horizontal="left" wrapText="1"/>
      <protection/>
    </xf>
    <xf numFmtId="165" fontId="17" fillId="0" borderId="18" xfId="249" applyNumberFormat="1" applyFont="1" applyFill="1" applyBorder="1" applyAlignment="1">
      <alignment horizontal="center" wrapText="1"/>
      <protection/>
    </xf>
    <xf numFmtId="165" fontId="17" fillId="0" borderId="12" xfId="249" applyNumberFormat="1" applyFont="1" applyFill="1" applyBorder="1" applyAlignment="1">
      <alignment horizontal="center" wrapText="1"/>
      <protection/>
    </xf>
    <xf numFmtId="168" fontId="17" fillId="0" borderId="12" xfId="249" applyNumberFormat="1" applyFont="1" applyFill="1" applyBorder="1" applyAlignment="1">
      <alignment horizontal="center" wrapText="1"/>
      <protection/>
    </xf>
    <xf numFmtId="166" fontId="17" fillId="0" borderId="12" xfId="249" applyNumberFormat="1" applyFont="1" applyFill="1" applyBorder="1" applyAlignment="1">
      <alignment horizontal="center" wrapText="1"/>
      <protection/>
    </xf>
    <xf numFmtId="164" fontId="10" fillId="0" borderId="11" xfId="249" applyNumberFormat="1" applyFont="1" applyFill="1" applyBorder="1" applyAlignment="1">
      <alignment horizontal="left" wrapText="1" indent="1"/>
      <protection/>
    </xf>
    <xf numFmtId="164" fontId="10" fillId="0" borderId="11" xfId="249" applyNumberFormat="1" applyFont="1" applyFill="1" applyBorder="1" applyAlignment="1">
      <alignment horizontal="left" wrapText="1" indent="3"/>
      <protection/>
    </xf>
    <xf numFmtId="164" fontId="10" fillId="0" borderId="11" xfId="249" applyNumberFormat="1" applyFont="1" applyFill="1" applyBorder="1" applyAlignment="1">
      <alignment horizontal="left" wrapText="1" indent="2"/>
      <protection/>
    </xf>
    <xf numFmtId="165" fontId="9" fillId="0" borderId="19" xfId="249" applyNumberFormat="1" applyFont="1" applyFill="1" applyBorder="1" applyAlignment="1">
      <alignment horizontal="center" wrapText="1"/>
      <protection/>
    </xf>
    <xf numFmtId="165" fontId="9" fillId="0" borderId="13" xfId="249" applyNumberFormat="1" applyFont="1" applyFill="1" applyBorder="1" applyAlignment="1">
      <alignment horizontal="center" wrapText="1"/>
      <protection/>
    </xf>
    <xf numFmtId="166" fontId="9" fillId="0" borderId="13" xfId="249" applyNumberFormat="1" applyFont="1" applyFill="1" applyBorder="1" applyAlignment="1">
      <alignment horizontal="center" wrapText="1"/>
      <protection/>
    </xf>
    <xf numFmtId="165" fontId="9" fillId="0" borderId="11" xfId="249" applyNumberFormat="1" applyFont="1" applyFill="1" applyBorder="1" applyAlignment="1">
      <alignment horizontal="center" wrapText="1"/>
      <protection/>
    </xf>
    <xf numFmtId="164" fontId="10" fillId="0" borderId="0" xfId="249" applyFont="1" applyFill="1" applyAlignment="1">
      <alignment horizontal="left" wrapText="1"/>
      <protection/>
    </xf>
    <xf numFmtId="164" fontId="17" fillId="0" borderId="11" xfId="249" applyNumberFormat="1" applyFont="1" applyFill="1" applyBorder="1" applyAlignment="1">
      <alignment horizontal="center" wrapText="1"/>
      <protection/>
    </xf>
    <xf numFmtId="164" fontId="9" fillId="0" borderId="11" xfId="249" applyNumberFormat="1" applyFont="1" applyFill="1" applyBorder="1" applyAlignment="1">
      <alignment horizontal="center" wrapText="1"/>
      <protection/>
    </xf>
    <xf numFmtId="164" fontId="10" fillId="0" borderId="11" xfId="249" applyNumberFormat="1" applyFont="1" applyFill="1" applyBorder="1" applyAlignment="1">
      <alignment horizontal="left" wrapText="1" indent="4"/>
      <protection/>
    </xf>
    <xf numFmtId="164" fontId="12" fillId="0" borderId="11" xfId="249" applyNumberFormat="1" applyFont="1" applyFill="1" applyBorder="1" applyAlignment="1">
      <alignment horizontal="left" wrapText="1" indent="1"/>
      <protection/>
    </xf>
    <xf numFmtId="165" fontId="9" fillId="0" borderId="20" xfId="249" applyNumberFormat="1" applyFont="1" applyFill="1" applyBorder="1" applyAlignment="1">
      <alignment horizontal="center" wrapText="1"/>
      <protection/>
    </xf>
    <xf numFmtId="165" fontId="9" fillId="0" borderId="15" xfId="249" applyNumberFormat="1" applyFont="1" applyFill="1" applyBorder="1" applyAlignment="1">
      <alignment horizontal="center" wrapText="1"/>
      <protection/>
    </xf>
    <xf numFmtId="165" fontId="9" fillId="0" borderId="21" xfId="249" applyNumberFormat="1" applyFont="1" applyFill="1" applyBorder="1" applyAlignment="1">
      <alignment horizontal="center" wrapText="1"/>
      <protection/>
    </xf>
    <xf numFmtId="165" fontId="9" fillId="0" borderId="22" xfId="249" applyNumberFormat="1" applyFont="1" applyFill="1" applyBorder="1" applyAlignment="1">
      <alignment horizontal="center" wrapText="1"/>
      <protection/>
    </xf>
    <xf numFmtId="164" fontId="10" fillId="0" borderId="11" xfId="249" applyNumberFormat="1" applyFont="1" applyFill="1" applyBorder="1" applyAlignment="1">
      <alignment horizontal="left" vertical="center" wrapText="1" indent="3"/>
      <protection/>
    </xf>
    <xf numFmtId="165" fontId="10" fillId="0" borderId="11" xfId="249" applyNumberFormat="1" applyFont="1" applyFill="1" applyBorder="1" applyAlignment="1">
      <alignment horizontal="center" wrapText="1"/>
      <protection/>
    </xf>
    <xf numFmtId="166" fontId="17" fillId="0" borderId="11" xfId="249" applyNumberFormat="1" applyFont="1" applyFill="1" applyBorder="1" applyAlignment="1">
      <alignment horizontal="center" wrapText="1"/>
      <protection/>
    </xf>
    <xf numFmtId="166" fontId="10" fillId="0" borderId="11" xfId="249" applyNumberFormat="1" applyFont="1" applyFill="1" applyBorder="1" applyAlignment="1">
      <alignment horizontal="center" wrapText="1"/>
      <protection/>
    </xf>
    <xf numFmtId="164" fontId="10" fillId="0" borderId="0" xfId="0" applyFont="1" applyFill="1" applyAlignment="1">
      <alignment/>
    </xf>
    <xf numFmtId="164" fontId="10" fillId="0" borderId="11" xfId="249" applyNumberFormat="1" applyFont="1" applyFill="1" applyBorder="1" applyAlignment="1">
      <alignment horizontal="left" vertical="center" wrapText="1" indent="4"/>
      <protection/>
    </xf>
    <xf numFmtId="166" fontId="9" fillId="0" borderId="15" xfId="249" applyNumberFormat="1" applyFont="1" applyFill="1" applyBorder="1" applyAlignment="1">
      <alignment horizontal="center" wrapText="1"/>
      <protection/>
    </xf>
    <xf numFmtId="166" fontId="9" fillId="0" borderId="22" xfId="249" applyNumberFormat="1" applyFont="1" applyFill="1" applyBorder="1" applyAlignment="1">
      <alignment horizontal="center" wrapText="1"/>
      <protection/>
    </xf>
    <xf numFmtId="164" fontId="10" fillId="0" borderId="11" xfId="249" applyNumberFormat="1" applyFont="1" applyFill="1" applyBorder="1" applyAlignment="1">
      <alignment horizontal="left" vertical="center" wrapText="1" indent="4"/>
      <protection/>
    </xf>
    <xf numFmtId="165" fontId="9" fillId="0" borderId="18" xfId="249" applyNumberFormat="1" applyFont="1" applyFill="1" applyBorder="1" applyAlignment="1">
      <alignment horizontal="center" vertical="center" wrapText="1"/>
      <protection/>
    </xf>
    <xf numFmtId="165" fontId="9" fillId="0" borderId="12" xfId="249" applyNumberFormat="1" applyFont="1" applyFill="1" applyBorder="1" applyAlignment="1">
      <alignment horizontal="center" vertical="center" wrapText="1"/>
      <protection/>
    </xf>
    <xf numFmtId="164" fontId="12" fillId="0" borderId="11" xfId="249" applyNumberFormat="1" applyFont="1" applyFill="1" applyBorder="1" applyAlignment="1">
      <alignment horizontal="left" wrapText="1"/>
      <protection/>
    </xf>
    <xf numFmtId="164" fontId="12" fillId="0" borderId="11" xfId="249" applyNumberFormat="1" applyFont="1" applyFill="1" applyBorder="1" applyAlignment="1">
      <alignment wrapText="1"/>
      <protection/>
    </xf>
    <xf numFmtId="164" fontId="20" fillId="0" borderId="11" xfId="249" applyFont="1" applyFill="1" applyBorder="1" applyAlignment="1">
      <alignment horizontal="center" wrapText="1"/>
      <protection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17" fillId="0" borderId="0" xfId="251" applyNumberFormat="1" applyFont="1" applyFill="1" applyBorder="1" applyAlignment="1">
      <alignment horizontal="left"/>
      <protection/>
    </xf>
    <xf numFmtId="164" fontId="17" fillId="0" borderId="0" xfId="251" applyNumberFormat="1" applyFont="1" applyFill="1" applyBorder="1" applyAlignment="1">
      <alignment horizontal="center"/>
      <protection/>
    </xf>
    <xf numFmtId="164" fontId="9" fillId="0" borderId="11" xfId="251" applyNumberFormat="1" applyFont="1" applyFill="1" applyBorder="1" applyAlignment="1">
      <alignment horizontal="center" vertical="center" wrapText="1"/>
      <protection/>
    </xf>
    <xf numFmtId="164" fontId="9" fillId="0" borderId="5" xfId="251" applyNumberFormat="1" applyFont="1" applyFill="1" applyBorder="1" applyAlignment="1">
      <alignment horizontal="center" vertical="center"/>
      <protection/>
    </xf>
    <xf numFmtId="164" fontId="9" fillId="0" borderId="12" xfId="251" applyNumberFormat="1" applyFont="1" applyFill="1" applyBorder="1" applyAlignment="1">
      <alignment horizontal="center" vertical="center" wrapText="1"/>
      <protection/>
    </xf>
    <xf numFmtId="164" fontId="11" fillId="0" borderId="12" xfId="251" applyNumberFormat="1" applyFont="1" applyFill="1" applyBorder="1" applyAlignment="1">
      <alignment horizontal="center" vertical="center" wrapText="1"/>
      <protection/>
    </xf>
    <xf numFmtId="164" fontId="9" fillId="0" borderId="11" xfId="251" applyNumberFormat="1" applyFont="1" applyFill="1" applyBorder="1" applyAlignment="1">
      <alignment horizontal="center" vertical="center"/>
      <protection/>
    </xf>
    <xf numFmtId="164" fontId="10" fillId="0" borderId="11" xfId="251" applyNumberFormat="1" applyFont="1" applyFill="1" applyBorder="1" applyAlignment="1">
      <alignment horizontal="center" vertical="center" wrapText="1"/>
      <protection/>
    </xf>
    <xf numFmtId="164" fontId="9" fillId="0" borderId="14" xfId="251" applyNumberFormat="1" applyFont="1" applyFill="1" applyBorder="1" applyAlignment="1">
      <alignment horizontal="center" vertical="top" wrapText="1"/>
      <protection/>
    </xf>
    <xf numFmtId="165" fontId="9" fillId="0" borderId="11" xfId="251" applyNumberFormat="1" applyFont="1" applyFill="1" applyBorder="1" applyAlignment="1">
      <alignment horizontal="center" vertical="top" wrapText="1"/>
      <protection/>
    </xf>
    <xf numFmtId="165" fontId="9" fillId="0" borderId="5" xfId="251" applyNumberFormat="1" applyFont="1" applyFill="1" applyBorder="1" applyAlignment="1">
      <alignment horizontal="center" vertical="top"/>
      <protection/>
    </xf>
    <xf numFmtId="165" fontId="9" fillId="0" borderId="13" xfId="251" applyNumberFormat="1" applyFont="1" applyFill="1" applyBorder="1" applyAlignment="1">
      <alignment horizontal="center" vertical="top"/>
      <protection/>
    </xf>
    <xf numFmtId="165" fontId="17" fillId="0" borderId="11" xfId="251" applyNumberFormat="1" applyFont="1" applyFill="1" applyBorder="1" applyAlignment="1">
      <alignment horizontal="center" wrapText="1"/>
      <protection/>
    </xf>
    <xf numFmtId="164" fontId="12" fillId="0" borderId="12" xfId="251" applyNumberFormat="1" applyFont="1" applyFill="1" applyBorder="1" applyAlignment="1">
      <alignment horizontal="left" wrapText="1"/>
      <protection/>
    </xf>
    <xf numFmtId="165" fontId="17" fillId="0" borderId="16" xfId="251" applyNumberFormat="1" applyFont="1" applyFill="1" applyBorder="1" applyAlignment="1">
      <alignment horizontal="center" wrapText="1"/>
      <protection/>
    </xf>
    <xf numFmtId="165" fontId="9" fillId="0" borderId="17" xfId="251" applyNumberFormat="1" applyFont="1" applyFill="1" applyBorder="1" applyAlignment="1">
      <alignment horizontal="center" wrapText="1"/>
      <protection/>
    </xf>
    <xf numFmtId="166" fontId="9" fillId="0" borderId="17" xfId="251" applyNumberFormat="1" applyFont="1" applyFill="1" applyBorder="1" applyAlignment="1">
      <alignment horizontal="center" wrapText="1"/>
      <protection/>
    </xf>
    <xf numFmtId="166" fontId="9" fillId="0" borderId="11" xfId="251" applyNumberFormat="1" applyFont="1" applyFill="1" applyBorder="1" applyAlignment="1">
      <alignment horizontal="center" wrapText="1"/>
      <protection/>
    </xf>
    <xf numFmtId="165" fontId="9" fillId="0" borderId="11" xfId="251" applyNumberFormat="1" applyFont="1" applyFill="1" applyBorder="1" applyAlignment="1">
      <alignment horizontal="center" wrapText="1"/>
      <protection/>
    </xf>
    <xf numFmtId="164" fontId="9" fillId="0" borderId="12" xfId="251" applyNumberFormat="1" applyFont="1" applyFill="1" applyBorder="1" applyAlignment="1">
      <alignment horizontal="left" wrapText="1" indent="1"/>
      <protection/>
    </xf>
    <xf numFmtId="165" fontId="9" fillId="0" borderId="18" xfId="251" applyNumberFormat="1" applyFont="1" applyFill="1" applyBorder="1" applyAlignment="1">
      <alignment horizontal="center" wrapText="1"/>
      <protection/>
    </xf>
    <xf numFmtId="165" fontId="9" fillId="0" borderId="12" xfId="251" applyNumberFormat="1" applyFont="1" applyFill="1" applyBorder="1" applyAlignment="1">
      <alignment horizontal="center" wrapText="1"/>
      <protection/>
    </xf>
    <xf numFmtId="166" fontId="9" fillId="0" borderId="12" xfId="251" applyNumberFormat="1" applyFont="1" applyFill="1" applyBorder="1" applyAlignment="1">
      <alignment horizontal="center" wrapText="1"/>
      <protection/>
    </xf>
    <xf numFmtId="164" fontId="11" fillId="0" borderId="12" xfId="251" applyNumberFormat="1" applyFont="1" applyFill="1" applyBorder="1" applyAlignment="1">
      <alignment horizontal="left" wrapText="1" indent="1"/>
      <protection/>
    </xf>
    <xf numFmtId="164" fontId="9" fillId="0" borderId="12" xfId="251" applyNumberFormat="1" applyFont="1" applyFill="1" applyBorder="1" applyAlignment="1">
      <alignment horizontal="left" wrapText="1" indent="2"/>
      <protection/>
    </xf>
    <xf numFmtId="164" fontId="9" fillId="0" borderId="12" xfId="251" applyNumberFormat="1" applyFont="1" applyFill="1" applyBorder="1" applyAlignment="1">
      <alignment horizontal="left" wrapText="1" indent="3"/>
      <protection/>
    </xf>
    <xf numFmtId="164" fontId="11" fillId="0" borderId="12" xfId="251" applyNumberFormat="1" applyFont="1" applyFill="1" applyBorder="1" applyAlignment="1">
      <alignment horizontal="left" wrapText="1" indent="3"/>
      <protection/>
    </xf>
    <xf numFmtId="164" fontId="11" fillId="0" borderId="12" xfId="251" applyNumberFormat="1" applyFont="1" applyFill="1" applyBorder="1" applyAlignment="1">
      <alignment horizontal="left" wrapText="1" indent="2"/>
      <protection/>
    </xf>
    <xf numFmtId="165" fontId="9" fillId="0" borderId="20" xfId="251" applyNumberFormat="1" applyFont="1" applyFill="1" applyBorder="1" applyAlignment="1">
      <alignment horizontal="center" wrapText="1"/>
      <protection/>
    </xf>
    <xf numFmtId="165" fontId="9" fillId="0" borderId="15" xfId="251" applyNumberFormat="1" applyFont="1" applyFill="1" applyBorder="1" applyAlignment="1">
      <alignment horizontal="center" wrapText="1"/>
      <protection/>
    </xf>
    <xf numFmtId="165" fontId="9" fillId="0" borderId="16" xfId="251" applyNumberFormat="1" applyFont="1" applyFill="1" applyBorder="1" applyAlignment="1">
      <alignment horizontal="center" wrapText="1"/>
      <protection/>
    </xf>
    <xf numFmtId="164" fontId="9" fillId="0" borderId="11" xfId="249" applyNumberFormat="1" applyFont="1" applyFill="1" applyBorder="1" applyAlignment="1">
      <alignment horizontal="left" wrapText="1"/>
      <protection/>
    </xf>
    <xf numFmtId="164" fontId="11" fillId="0" borderId="12" xfId="251" applyNumberFormat="1" applyFont="1" applyFill="1" applyBorder="1" applyAlignment="1">
      <alignment horizontal="left" wrapText="1"/>
      <protection/>
    </xf>
    <xf numFmtId="164" fontId="9" fillId="0" borderId="13" xfId="251" applyNumberFormat="1" applyFont="1" applyFill="1" applyBorder="1" applyAlignment="1">
      <alignment horizontal="left" wrapText="1" indent="4"/>
      <protection/>
    </xf>
    <xf numFmtId="165" fontId="9" fillId="0" borderId="19" xfId="251" applyNumberFormat="1" applyFont="1" applyFill="1" applyBorder="1" applyAlignment="1">
      <alignment horizontal="center" wrapText="1"/>
      <protection/>
    </xf>
    <xf numFmtId="165" fontId="9" fillId="0" borderId="13" xfId="251" applyNumberFormat="1" applyFont="1" applyFill="1" applyBorder="1" applyAlignment="1">
      <alignment horizontal="center" wrapText="1"/>
      <protection/>
    </xf>
    <xf numFmtId="166" fontId="9" fillId="0" borderId="13" xfId="251" applyNumberFormat="1" applyFont="1" applyFill="1" applyBorder="1" applyAlignment="1">
      <alignment horizontal="center" wrapText="1"/>
      <protection/>
    </xf>
    <xf numFmtId="164" fontId="9" fillId="0" borderId="12" xfId="251" applyNumberFormat="1" applyFont="1" applyFill="1" applyBorder="1" applyAlignment="1">
      <alignment horizontal="left" wrapText="1"/>
      <protection/>
    </xf>
    <xf numFmtId="164" fontId="9" fillId="0" borderId="11" xfId="251" applyNumberFormat="1" applyFont="1" applyFill="1" applyBorder="1" applyAlignment="1">
      <alignment horizontal="center" wrapText="1"/>
      <protection/>
    </xf>
    <xf numFmtId="164" fontId="9" fillId="0" borderId="13" xfId="251" applyNumberFormat="1" applyFont="1" applyFill="1" applyBorder="1" applyAlignment="1">
      <alignment horizontal="center" wrapText="1"/>
      <protection/>
    </xf>
    <xf numFmtId="164" fontId="9" fillId="0" borderId="14" xfId="251" applyNumberFormat="1" applyFont="1" applyFill="1" applyBorder="1" applyAlignment="1">
      <alignment horizontal="left" wrapText="1" indent="4"/>
      <protection/>
    </xf>
    <xf numFmtId="165" fontId="9" fillId="0" borderId="23" xfId="251" applyNumberFormat="1" applyFont="1" applyFill="1" applyBorder="1" applyAlignment="1">
      <alignment horizontal="center" wrapText="1"/>
      <protection/>
    </xf>
    <xf numFmtId="165" fontId="9" fillId="0" borderId="24" xfId="251" applyNumberFormat="1" applyFont="1" applyFill="1" applyBorder="1" applyAlignment="1">
      <alignment horizontal="center" wrapText="1"/>
      <protection/>
    </xf>
    <xf numFmtId="164" fontId="9" fillId="0" borderId="24" xfId="251" applyNumberFormat="1" applyFont="1" applyFill="1" applyBorder="1" applyAlignment="1">
      <alignment horizontal="center" wrapText="1"/>
      <protection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164" fontId="24" fillId="0" borderId="0" xfId="0" applyFont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8" fillId="0" borderId="0" xfId="0" applyFont="1" applyAlignment="1">
      <alignment/>
    </xf>
    <xf numFmtId="164" fontId="29" fillId="0" borderId="25" xfId="0" applyFont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0" xfId="0" applyFont="1" applyAlignment="1">
      <alignment vertical="center"/>
    </xf>
    <xf numFmtId="164" fontId="24" fillId="0" borderId="25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9" fillId="0" borderId="25" xfId="0" applyFont="1" applyBorder="1" applyAlignment="1">
      <alignment vertical="center"/>
    </xf>
    <xf numFmtId="170" fontId="29" fillId="0" borderId="11" xfId="0" applyNumberFormat="1" applyFont="1" applyBorder="1" applyAlignment="1">
      <alignment horizontal="center" vertical="center"/>
    </xf>
    <xf numFmtId="164" fontId="29" fillId="0" borderId="11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30" fillId="0" borderId="0" xfId="0" applyFont="1" applyAlignment="1">
      <alignment horizontal="justify" vertical="center"/>
    </xf>
    <xf numFmtId="164" fontId="29" fillId="0" borderId="11" xfId="0" applyFont="1" applyBorder="1" applyAlignment="1">
      <alignment horizontal="center" vertical="center"/>
    </xf>
    <xf numFmtId="164" fontId="29" fillId="0" borderId="25" xfId="0" applyFont="1" applyBorder="1" applyAlignment="1">
      <alignment vertical="center" wrapText="1"/>
    </xf>
    <xf numFmtId="164" fontId="30" fillId="0" borderId="0" xfId="0" applyFont="1" applyBorder="1" applyAlignment="1">
      <alignment wrapText="1"/>
    </xf>
    <xf numFmtId="164" fontId="30" fillId="0" borderId="0" xfId="0" applyFont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164" fontId="24" fillId="0" borderId="0" xfId="251" applyNumberFormat="1" applyFont="1" applyFill="1" applyBorder="1" applyAlignment="1">
      <alignment horizontal="center"/>
      <protection/>
    </xf>
    <xf numFmtId="164" fontId="24" fillId="0" borderId="1" xfId="251" applyNumberFormat="1" applyFont="1" applyFill="1" applyBorder="1" applyAlignment="1">
      <alignment horizontal="center"/>
      <protection/>
    </xf>
    <xf numFmtId="164" fontId="24" fillId="0" borderId="0" xfId="0" applyFont="1" applyFill="1" applyAlignment="1">
      <alignment horizontal="right"/>
    </xf>
    <xf numFmtId="164" fontId="11" fillId="0" borderId="0" xfId="0" applyFont="1" applyFill="1" applyAlignment="1">
      <alignment/>
    </xf>
    <xf numFmtId="164" fontId="24" fillId="0" borderId="4" xfId="251" applyNumberFormat="1" applyFont="1" applyFill="1" applyBorder="1" applyAlignment="1">
      <alignment horizontal="center" vertical="top"/>
      <protection/>
    </xf>
    <xf numFmtId="164" fontId="29" fillId="0" borderId="0" xfId="0" applyFont="1" applyAlignment="1">
      <alignment/>
    </xf>
    <xf numFmtId="165" fontId="24" fillId="0" borderId="1" xfId="251" applyNumberFormat="1" applyFont="1" applyFill="1" applyBorder="1" applyAlignment="1">
      <alignment horizontal="center"/>
      <protection/>
    </xf>
    <xf numFmtId="164" fontId="0" fillId="0" borderId="0" xfId="251" applyFill="1">
      <alignment/>
      <protection/>
    </xf>
    <xf numFmtId="164" fontId="11" fillId="0" borderId="0" xfId="251" applyNumberFormat="1" applyFont="1" applyFill="1" applyBorder="1" applyAlignment="1">
      <alignment horizontal="left"/>
      <protection/>
    </xf>
    <xf numFmtId="165" fontId="11" fillId="0" borderId="0" xfId="251" applyNumberFormat="1" applyFont="1" applyFill="1" applyBorder="1" applyAlignment="1">
      <alignment horizontal="center"/>
      <protection/>
    </xf>
    <xf numFmtId="164" fontId="11" fillId="0" borderId="26" xfId="251" applyNumberFormat="1" applyFont="1" applyFill="1" applyBorder="1" applyAlignment="1">
      <alignment horizontal="left"/>
      <protection/>
    </xf>
    <xf numFmtId="164" fontId="0" fillId="0" borderId="27" xfId="251" applyFill="1" applyBorder="1">
      <alignment/>
      <protection/>
    </xf>
    <xf numFmtId="164" fontId="31" fillId="0" borderId="28" xfId="249" applyNumberFormat="1" applyFont="1" applyFill="1" applyBorder="1" applyAlignment="1">
      <alignment horizontal="left"/>
      <protection/>
    </xf>
    <xf numFmtId="164" fontId="28" fillId="0" borderId="29" xfId="249" applyNumberFormat="1" applyFont="1" applyFill="1" applyBorder="1" applyAlignment="1">
      <alignment horizontal="left"/>
      <protection/>
    </xf>
    <xf numFmtId="164" fontId="28" fillId="0" borderId="0" xfId="249" applyNumberFormat="1" applyFont="1" applyFill="1" applyBorder="1" applyAlignment="1">
      <alignment horizontal="left"/>
      <protection/>
    </xf>
    <xf numFmtId="164" fontId="10" fillId="0" borderId="30" xfId="251" applyNumberFormat="1" applyFont="1" applyFill="1" applyBorder="1" applyAlignment="1">
      <alignment horizontal="center" vertical="top"/>
      <protection/>
    </xf>
    <xf numFmtId="164" fontId="10" fillId="0" borderId="0" xfId="251" applyNumberFormat="1" applyFont="1" applyFill="1" applyBorder="1" applyAlignment="1">
      <alignment horizontal="left"/>
      <protection/>
    </xf>
    <xf numFmtId="164" fontId="32" fillId="0" borderId="30" xfId="101" applyFont="1" applyFill="1" applyBorder="1" applyAlignment="1" applyProtection="1">
      <alignment horizontal="left"/>
      <protection/>
    </xf>
    <xf numFmtId="165" fontId="34" fillId="0" borderId="30" xfId="105" applyFont="1" applyFill="1" applyBorder="1" applyAlignment="1" applyProtection="1">
      <alignment horizontal="left" vertical="center" shrinkToFit="1"/>
      <protection/>
    </xf>
    <xf numFmtId="164" fontId="24" fillId="0" borderId="31" xfId="0" applyNumberFormat="1" applyFont="1" applyFill="1" applyBorder="1" applyAlignment="1">
      <alignment/>
    </xf>
    <xf numFmtId="164" fontId="9" fillId="0" borderId="32" xfId="0" applyFont="1" applyFill="1" applyBorder="1" applyAlignment="1">
      <alignment/>
    </xf>
    <xf numFmtId="164" fontId="35" fillId="0" borderId="0" xfId="251" applyNumberFormat="1" applyFont="1" applyBorder="1" applyAlignment="1">
      <alignment horizontal="left"/>
      <protection/>
    </xf>
    <xf numFmtId="164" fontId="29" fillId="0" borderId="0" xfId="251" applyFont="1">
      <alignment/>
      <protection/>
    </xf>
    <xf numFmtId="164" fontId="11" fillId="0" borderId="0" xfId="251" applyNumberFormat="1" applyFont="1" applyBorder="1" applyAlignment="1">
      <alignment horizontal="center" vertical="top"/>
      <protection/>
    </xf>
    <xf numFmtId="164" fontId="11" fillId="0" borderId="0" xfId="251" applyNumberFormat="1" applyFont="1" applyBorder="1" applyAlignment="1">
      <alignment horizontal="center"/>
      <protection/>
    </xf>
    <xf numFmtId="164" fontId="11" fillId="0" borderId="0" xfId="0" applyFont="1" applyAlignment="1">
      <alignment horizontal="center"/>
    </xf>
    <xf numFmtId="164" fontId="36" fillId="0" borderId="0" xfId="101" applyFont="1" applyFill="1" applyBorder="1" applyAlignment="1" applyProtection="1">
      <alignment horizontal="left"/>
      <protection/>
    </xf>
    <xf numFmtId="164" fontId="36" fillId="0" borderId="0" xfId="69" applyFont="1" applyFill="1" applyBorder="1" applyProtection="1">
      <alignment/>
      <protection/>
    </xf>
    <xf numFmtId="166" fontId="36" fillId="0" borderId="0" xfId="145" applyFont="1" applyFill="1" applyBorder="1" applyAlignment="1" applyProtection="1">
      <alignment horizontal="center"/>
      <protection/>
    </xf>
    <xf numFmtId="165" fontId="36" fillId="0" borderId="0" xfId="105" applyFont="1" applyFill="1" applyBorder="1" applyAlignment="1" applyProtection="1">
      <alignment horizontal="left" vertical="center" shrinkToFit="1"/>
      <protection/>
    </xf>
    <xf numFmtId="166" fontId="36" fillId="0" borderId="0" xfId="149" applyFont="1" applyFill="1" applyBorder="1" applyProtection="1">
      <alignment horizontal="right" vertical="top" shrinkToFit="1"/>
      <protection/>
    </xf>
    <xf numFmtId="164" fontId="29" fillId="0" borderId="0" xfId="251" applyNumberFormat="1" applyFont="1" applyBorder="1" applyAlignment="1">
      <alignment horizontal="left"/>
      <protection/>
    </xf>
    <xf numFmtId="164" fontId="35" fillId="0" borderId="0" xfId="251" applyFont="1" applyBorder="1">
      <alignment/>
      <protection/>
    </xf>
  </cellXfs>
  <cellStyles count="2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2 2" xfId="22"/>
    <cellStyle name="col" xfId="23"/>
    <cellStyle name="col 2" xfId="24"/>
    <cellStyle name="col 2 2" xfId="25"/>
    <cellStyle name="style0" xfId="26"/>
    <cellStyle name="style0 2" xfId="27"/>
    <cellStyle name="style0 3" xfId="28"/>
    <cellStyle name="style0 4" xfId="29"/>
    <cellStyle name="td" xfId="30"/>
    <cellStyle name="td 2" xfId="31"/>
    <cellStyle name="td 3" xfId="32"/>
    <cellStyle name="td 4" xfId="33"/>
    <cellStyle name="tr" xfId="34"/>
    <cellStyle name="tr 2" xfId="35"/>
    <cellStyle name="tr 2 2" xfId="36"/>
    <cellStyle name="xl21" xfId="37"/>
    <cellStyle name="xl21 2" xfId="38"/>
    <cellStyle name="xl21 3" xfId="39"/>
    <cellStyle name="xl21 4" xfId="40"/>
    <cellStyle name="xl22" xfId="41"/>
    <cellStyle name="xl22 2" xfId="42"/>
    <cellStyle name="xl22 3" xfId="43"/>
    <cellStyle name="xl22 4" xfId="44"/>
    <cellStyle name="xl23" xfId="45"/>
    <cellStyle name="xl23 2" xfId="46"/>
    <cellStyle name="xl23 3" xfId="47"/>
    <cellStyle name="xl23 4" xfId="48"/>
    <cellStyle name="xl24" xfId="49"/>
    <cellStyle name="xl24 2" xfId="50"/>
    <cellStyle name="xl24 3" xfId="51"/>
    <cellStyle name="xl24 4" xfId="52"/>
    <cellStyle name="xl25" xfId="53"/>
    <cellStyle name="xl25 2" xfId="54"/>
    <cellStyle name="xl25 3" xfId="55"/>
    <cellStyle name="xl25 4" xfId="56"/>
    <cellStyle name="xl26" xfId="57"/>
    <cellStyle name="xl26 2" xfId="58"/>
    <cellStyle name="xl26 3" xfId="59"/>
    <cellStyle name="xl26 4" xfId="60"/>
    <cellStyle name="xl27" xfId="61"/>
    <cellStyle name="xl27 2" xfId="62"/>
    <cellStyle name="xl27 3" xfId="63"/>
    <cellStyle name="xl27 4" xfId="64"/>
    <cellStyle name="xl28" xfId="65"/>
    <cellStyle name="xl28 2" xfId="66"/>
    <cellStyle name="xl28 3" xfId="67"/>
    <cellStyle name="xl28 4" xfId="68"/>
    <cellStyle name="xl29" xfId="69"/>
    <cellStyle name="xl29 2" xfId="70"/>
    <cellStyle name="xl29 3" xfId="71"/>
    <cellStyle name="xl29 4" xfId="72"/>
    <cellStyle name="xl30" xfId="73"/>
    <cellStyle name="xl30 2" xfId="74"/>
    <cellStyle name="xl30 3" xfId="75"/>
    <cellStyle name="xl30 4" xfId="76"/>
    <cellStyle name="xl31" xfId="77"/>
    <cellStyle name="xl31 2" xfId="78"/>
    <cellStyle name="xl31 3" xfId="79"/>
    <cellStyle name="xl31 4" xfId="80"/>
    <cellStyle name="xl32" xfId="81"/>
    <cellStyle name="xl32 2" xfId="82"/>
    <cellStyle name="xl32 3" xfId="83"/>
    <cellStyle name="xl32 4" xfId="84"/>
    <cellStyle name="xl33" xfId="85"/>
    <cellStyle name="xl33 2" xfId="86"/>
    <cellStyle name="xl33 3" xfId="87"/>
    <cellStyle name="xl33 4" xfId="88"/>
    <cellStyle name="xl34" xfId="89"/>
    <cellStyle name="xl34 2" xfId="90"/>
    <cellStyle name="xl34 3" xfId="91"/>
    <cellStyle name="xl34 4" xfId="92"/>
    <cellStyle name="xl35" xfId="93"/>
    <cellStyle name="xl35 2" xfId="94"/>
    <cellStyle name="xl35 3" xfId="95"/>
    <cellStyle name="xl35 4" xfId="96"/>
    <cellStyle name="xl36" xfId="97"/>
    <cellStyle name="xl36 2" xfId="98"/>
    <cellStyle name="xl36 3" xfId="99"/>
    <cellStyle name="xl36 4" xfId="100"/>
    <cellStyle name="xl37" xfId="101"/>
    <cellStyle name="xl37 2" xfId="102"/>
    <cellStyle name="xl37 3" xfId="103"/>
    <cellStyle name="xl37 4" xfId="104"/>
    <cellStyle name="xl38" xfId="105"/>
    <cellStyle name="xl38 2" xfId="106"/>
    <cellStyle name="xl38 3" xfId="107"/>
    <cellStyle name="xl38 4" xfId="108"/>
    <cellStyle name="xl39" xfId="109"/>
    <cellStyle name="xl39 2" xfId="110"/>
    <cellStyle name="xl39 3" xfId="111"/>
    <cellStyle name="xl39 4" xfId="112"/>
    <cellStyle name="xl40" xfId="113"/>
    <cellStyle name="xl40 2" xfId="114"/>
    <cellStyle name="xl40 3" xfId="115"/>
    <cellStyle name="xl40 4" xfId="116"/>
    <cellStyle name="xl41" xfId="117"/>
    <cellStyle name="xl41 2" xfId="118"/>
    <cellStyle name="xl41 3" xfId="119"/>
    <cellStyle name="xl41 4" xfId="120"/>
    <cellStyle name="xl42" xfId="121"/>
    <cellStyle name="xl42 2" xfId="122"/>
    <cellStyle name="xl42 3" xfId="123"/>
    <cellStyle name="xl42 4" xfId="124"/>
    <cellStyle name="xl43" xfId="125"/>
    <cellStyle name="xl43 2" xfId="126"/>
    <cellStyle name="xl43 3" xfId="127"/>
    <cellStyle name="xl43 4" xfId="128"/>
    <cellStyle name="xl44" xfId="129"/>
    <cellStyle name="xl44 2" xfId="130"/>
    <cellStyle name="xl44 3" xfId="131"/>
    <cellStyle name="xl44 4" xfId="132"/>
    <cellStyle name="xl45" xfId="133"/>
    <cellStyle name="xl45 2" xfId="134"/>
    <cellStyle name="xl45 3" xfId="135"/>
    <cellStyle name="xl45 4" xfId="136"/>
    <cellStyle name="xl46" xfId="137"/>
    <cellStyle name="xl46 2" xfId="138"/>
    <cellStyle name="xl46 3" xfId="139"/>
    <cellStyle name="xl46 4" xfId="140"/>
    <cellStyle name="xl47" xfId="141"/>
    <cellStyle name="xl47 2" xfId="142"/>
    <cellStyle name="xl47 3" xfId="143"/>
    <cellStyle name="xl47 4" xfId="144"/>
    <cellStyle name="xl48" xfId="145"/>
    <cellStyle name="xl48 2" xfId="146"/>
    <cellStyle name="xl48 3" xfId="147"/>
    <cellStyle name="xl48 4" xfId="148"/>
    <cellStyle name="xl49" xfId="149"/>
    <cellStyle name="xl49 2" xfId="150"/>
    <cellStyle name="xl49 3" xfId="151"/>
    <cellStyle name="xl49 4" xfId="152"/>
    <cellStyle name="xl50" xfId="153"/>
    <cellStyle name="xl50 2" xfId="154"/>
    <cellStyle name="xl50 3" xfId="155"/>
    <cellStyle name="xl50 4" xfId="156"/>
    <cellStyle name="xl51" xfId="157"/>
    <cellStyle name="xl51 2" xfId="158"/>
    <cellStyle name="xl51 3" xfId="159"/>
    <cellStyle name="xl51 4" xfId="160"/>
    <cellStyle name="xl52" xfId="161"/>
    <cellStyle name="xl52 2" xfId="162"/>
    <cellStyle name="xl52 3" xfId="163"/>
    <cellStyle name="xl52 4" xfId="164"/>
    <cellStyle name="xl53" xfId="165"/>
    <cellStyle name="xl53 2" xfId="166"/>
    <cellStyle name="xl53 3" xfId="167"/>
    <cellStyle name="xl53 4" xfId="168"/>
    <cellStyle name="xl54" xfId="169"/>
    <cellStyle name="xl54 2" xfId="170"/>
    <cellStyle name="xl54 3" xfId="171"/>
    <cellStyle name="xl54 4" xfId="172"/>
    <cellStyle name="xl55" xfId="173"/>
    <cellStyle name="xl55 2" xfId="174"/>
    <cellStyle name="xl55 3" xfId="175"/>
    <cellStyle name="xl55 4" xfId="176"/>
    <cellStyle name="xl56" xfId="177"/>
    <cellStyle name="xl56 2" xfId="178"/>
    <cellStyle name="xl56 3" xfId="179"/>
    <cellStyle name="xl56 4" xfId="180"/>
    <cellStyle name="xl57" xfId="181"/>
    <cellStyle name="xl57 2" xfId="182"/>
    <cellStyle name="xl57 3" xfId="183"/>
    <cellStyle name="xl57 4" xfId="184"/>
    <cellStyle name="xl58" xfId="185"/>
    <cellStyle name="xl58 2" xfId="186"/>
    <cellStyle name="xl58 3" xfId="187"/>
    <cellStyle name="xl58 4" xfId="188"/>
    <cellStyle name="xl59" xfId="189"/>
    <cellStyle name="xl59 2" xfId="190"/>
    <cellStyle name="xl59 3" xfId="191"/>
    <cellStyle name="xl59 4" xfId="192"/>
    <cellStyle name="xl60" xfId="193"/>
    <cellStyle name="xl60 2" xfId="194"/>
    <cellStyle name="xl60 3" xfId="195"/>
    <cellStyle name="xl60 4" xfId="196"/>
    <cellStyle name="xl61" xfId="197"/>
    <cellStyle name="xl61 2" xfId="198"/>
    <cellStyle name="xl61 3" xfId="199"/>
    <cellStyle name="xl61 4" xfId="200"/>
    <cellStyle name="xl62" xfId="201"/>
    <cellStyle name="xl62 2" xfId="202"/>
    <cellStyle name="xl62 3" xfId="203"/>
    <cellStyle name="xl62 4" xfId="204"/>
    <cellStyle name="xl63" xfId="205"/>
    <cellStyle name="xl63 2" xfId="206"/>
    <cellStyle name="xl63 3" xfId="207"/>
    <cellStyle name="xl63 4" xfId="208"/>
    <cellStyle name="xl64" xfId="209"/>
    <cellStyle name="xl64 2" xfId="210"/>
    <cellStyle name="xl64 3" xfId="211"/>
    <cellStyle name="xl64 4" xfId="212"/>
    <cellStyle name="xl65" xfId="213"/>
    <cellStyle name="xl66" xfId="214"/>
    <cellStyle name="xl67" xfId="215"/>
    <cellStyle name="xl68" xfId="216"/>
    <cellStyle name="xl69" xfId="217"/>
    <cellStyle name="xl70" xfId="218"/>
    <cellStyle name="xl71" xfId="219"/>
    <cellStyle name="xl72" xfId="220"/>
    <cellStyle name="Денежный 2" xfId="221"/>
    <cellStyle name="Обычный 2" xfId="222"/>
    <cellStyle name="Обычный 2 2" xfId="223"/>
    <cellStyle name="Обычный 2 3" xfId="224"/>
    <cellStyle name="Обычный 2 4" xfId="225"/>
    <cellStyle name="Обычный 2 5" xfId="226"/>
    <cellStyle name="Обычный 2 6" xfId="227"/>
    <cellStyle name="Обычный 2 7" xfId="228"/>
    <cellStyle name="Обычный 2 8" xfId="229"/>
    <cellStyle name="Обычный 2 9" xfId="230"/>
    <cellStyle name="Обычный 3" xfId="231"/>
    <cellStyle name="Обычный 3 2" xfId="232"/>
    <cellStyle name="Обычный 3 2 2" xfId="233"/>
    <cellStyle name="Обычный 3 2 2 2" xfId="234"/>
    <cellStyle name="Обычный 3 2 2 3" xfId="235"/>
    <cellStyle name="Обычный 3 2 3" xfId="236"/>
    <cellStyle name="Обычный 3 2 4" xfId="237"/>
    <cellStyle name="Обычный 3 2 5" xfId="238"/>
    <cellStyle name="Обычный 3 2 6" xfId="239"/>
    <cellStyle name="Обычный 3 3" xfId="240"/>
    <cellStyle name="Обычный 3 4" xfId="241"/>
    <cellStyle name="Обычный 3 5" xfId="242"/>
    <cellStyle name="Обычный 3 6" xfId="243"/>
    <cellStyle name="Обычный 3 7" xfId="244"/>
    <cellStyle name="Обычный 3 8" xfId="245"/>
    <cellStyle name="Обычный 4" xfId="246"/>
    <cellStyle name="Обычный 5" xfId="247"/>
    <cellStyle name="Обычный 6" xfId="248"/>
    <cellStyle name="Обычный 7" xfId="249"/>
    <cellStyle name="Обычный 7 2" xfId="250"/>
    <cellStyle name="Обычный 8" xfId="2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"/>
  <sheetViews>
    <sheetView tabSelected="1" zoomScale="140" zoomScaleNormal="140" workbookViewId="0" topLeftCell="A1">
      <selection activeCell="L16" sqref="L16"/>
    </sheetView>
  </sheetViews>
  <sheetFormatPr defaultColWidth="9.00390625" defaultRowHeight="14.25" customHeight="1"/>
  <cols>
    <col min="1" max="1" width="38.50390625" style="1" customWidth="1"/>
    <col min="2" max="2" width="6.50390625" style="1" customWidth="1"/>
    <col min="3" max="3" width="5.50390625" style="1" customWidth="1"/>
    <col min="4" max="4" width="4.625" style="1" customWidth="1"/>
    <col min="5" max="6" width="11.50390625" style="1" customWidth="1"/>
    <col min="7" max="7" width="12.50390625" style="1" customWidth="1"/>
    <col min="8" max="8" width="12.875" style="1" customWidth="1"/>
    <col min="9" max="9" width="8.75390625" style="1" customWidth="1"/>
    <col min="10" max="64" width="8.625" style="1" customWidth="1"/>
    <col min="65" max="16384" width="8.875" style="1" customWidth="1"/>
  </cols>
  <sheetData>
    <row r="1" spans="1:9" ht="12.75" customHeight="1">
      <c r="A1" s="2"/>
      <c r="B1" s="3"/>
      <c r="C1" s="3"/>
      <c r="D1" s="3"/>
      <c r="E1" s="3"/>
      <c r="F1" s="4" t="s">
        <v>0</v>
      </c>
      <c r="G1" s="4"/>
      <c r="H1" s="4"/>
      <c r="I1" s="4"/>
    </row>
    <row r="2" spans="1:9" ht="30" customHeight="1">
      <c r="A2" s="2"/>
      <c r="B2" s="3"/>
      <c r="C2" s="3"/>
      <c r="D2" s="3"/>
      <c r="E2" s="3"/>
      <c r="F2" s="5" t="s">
        <v>1</v>
      </c>
      <c r="G2" s="5"/>
      <c r="H2" s="5"/>
      <c r="I2" s="5"/>
    </row>
    <row r="3" spans="1:9" ht="10.5" customHeight="1">
      <c r="A3" s="2"/>
      <c r="B3" s="3"/>
      <c r="C3" s="3"/>
      <c r="D3" s="3"/>
      <c r="E3" s="3"/>
      <c r="F3" s="3"/>
      <c r="G3" s="4" t="s">
        <v>2</v>
      </c>
      <c r="H3" s="4"/>
      <c r="I3" s="4"/>
    </row>
    <row r="4" spans="1:9" ht="9.75" customHeight="1">
      <c r="A4" s="2"/>
      <c r="B4" s="3"/>
      <c r="C4" s="3"/>
      <c r="D4" s="3"/>
      <c r="E4" s="3"/>
      <c r="F4" s="3"/>
      <c r="G4" s="3" t="s">
        <v>3</v>
      </c>
      <c r="H4" s="3"/>
      <c r="I4" s="3"/>
    </row>
    <row r="5" spans="1:9" ht="11.25" customHeight="1">
      <c r="A5" s="2"/>
      <c r="B5" s="6"/>
      <c r="C5" s="6"/>
      <c r="D5" s="6"/>
      <c r="E5" s="6"/>
      <c r="F5" s="3"/>
      <c r="G5" s="3" t="s">
        <v>4</v>
      </c>
      <c r="H5" s="3"/>
      <c r="I5" s="3"/>
    </row>
    <row r="6" spans="1:9" ht="18" customHeight="1">
      <c r="A6" s="2"/>
      <c r="B6" s="6"/>
      <c r="C6" s="6"/>
      <c r="D6" s="6"/>
      <c r="E6" s="6"/>
      <c r="F6" s="3"/>
      <c r="G6" s="3" t="s">
        <v>5</v>
      </c>
      <c r="H6" s="7" t="s">
        <v>6</v>
      </c>
      <c r="I6" s="7"/>
    </row>
    <row r="7" spans="1:9" ht="26.25" customHeight="1">
      <c r="A7" s="2"/>
      <c r="B7" s="3"/>
      <c r="C7" s="3"/>
      <c r="D7" s="3"/>
      <c r="E7" s="3"/>
      <c r="F7" s="8" t="s">
        <v>7</v>
      </c>
      <c r="G7" s="3">
        <f>B11</f>
        <v>0</v>
      </c>
      <c r="H7" s="3"/>
      <c r="I7" s="3"/>
    </row>
    <row r="8" spans="1:9" ht="9" customHeight="1">
      <c r="A8" s="2"/>
      <c r="B8" s="3"/>
      <c r="C8" s="3"/>
      <c r="D8" s="3"/>
      <c r="E8" s="3"/>
      <c r="F8" s="9"/>
      <c r="G8" s="9"/>
      <c r="H8" s="10"/>
      <c r="I8" s="10"/>
    </row>
    <row r="9" spans="1:9" ht="14.25" customHeight="1">
      <c r="A9" s="11" t="s">
        <v>8</v>
      </c>
      <c r="B9" s="11"/>
      <c r="C9" s="11"/>
      <c r="D9" s="11"/>
      <c r="E9" s="11"/>
      <c r="F9" s="11"/>
      <c r="G9" s="11"/>
      <c r="H9" s="12"/>
      <c r="I9" s="12"/>
    </row>
    <row r="10" spans="1:9" ht="14.25" customHeight="1">
      <c r="A10" s="11" t="s">
        <v>9</v>
      </c>
      <c r="B10" s="11"/>
      <c r="C10" s="11"/>
      <c r="D10" s="11"/>
      <c r="E10" s="11"/>
      <c r="F10" s="11"/>
      <c r="G10" s="11"/>
      <c r="H10" s="12"/>
      <c r="I10" s="13" t="s">
        <v>10</v>
      </c>
    </row>
    <row r="11" spans="1:9" ht="14.25" customHeight="1">
      <c r="A11" s="14" t="s">
        <v>7</v>
      </c>
      <c r="B11" s="15" t="s">
        <v>11</v>
      </c>
      <c r="C11" s="15"/>
      <c r="D11" s="15"/>
      <c r="E11" s="16"/>
      <c r="F11" s="17"/>
      <c r="G11" s="17"/>
      <c r="H11" s="18"/>
      <c r="I11" s="13"/>
    </row>
    <row r="12" spans="1:9" ht="12" customHeight="1">
      <c r="A12" s="18"/>
      <c r="B12" s="19"/>
      <c r="C12" s="19"/>
      <c r="D12" s="18"/>
      <c r="E12" s="18"/>
      <c r="F12" s="18"/>
      <c r="G12" s="18"/>
      <c r="H12" s="17" t="s">
        <v>12</v>
      </c>
      <c r="I12" s="20"/>
    </row>
    <row r="13" spans="1:9" ht="9" customHeight="1">
      <c r="A13" s="21" t="s">
        <v>13</v>
      </c>
      <c r="B13" s="22" t="s">
        <v>14</v>
      </c>
      <c r="C13" s="22"/>
      <c r="D13" s="22"/>
      <c r="E13" s="22"/>
      <c r="F13" s="22"/>
      <c r="G13" s="22"/>
      <c r="H13" s="17"/>
      <c r="I13" s="23" t="s">
        <v>15</v>
      </c>
    </row>
    <row r="14" spans="1:9" ht="12.75" customHeight="1">
      <c r="A14" s="21" t="s">
        <v>16</v>
      </c>
      <c r="B14" s="22"/>
      <c r="C14" s="22"/>
      <c r="D14" s="22"/>
      <c r="E14" s="22"/>
      <c r="F14" s="22"/>
      <c r="G14" s="22"/>
      <c r="H14" s="17" t="s">
        <v>17</v>
      </c>
      <c r="I14" s="23" t="s">
        <v>18</v>
      </c>
    </row>
    <row r="15" spans="1:9" ht="14.25" customHeight="1">
      <c r="A15" s="21" t="s">
        <v>19</v>
      </c>
      <c r="B15" s="24" t="s">
        <v>20</v>
      </c>
      <c r="C15" s="24"/>
      <c r="D15" s="24"/>
      <c r="E15" s="24"/>
      <c r="F15" s="24"/>
      <c r="G15" s="24"/>
      <c r="H15" s="17" t="s">
        <v>21</v>
      </c>
      <c r="I15" s="23" t="s">
        <v>22</v>
      </c>
    </row>
    <row r="16" spans="1:9" ht="12.75" customHeight="1">
      <c r="A16" s="21" t="s">
        <v>23</v>
      </c>
      <c r="B16" s="24"/>
      <c r="C16" s="24"/>
      <c r="D16" s="24"/>
      <c r="E16" s="24"/>
      <c r="F16" s="24"/>
      <c r="G16" s="24"/>
      <c r="H16" s="17" t="s">
        <v>24</v>
      </c>
      <c r="I16" s="25" t="s">
        <v>25</v>
      </c>
    </row>
    <row r="17" spans="1:9" ht="26.25" customHeight="1">
      <c r="A17" s="26" t="s">
        <v>26</v>
      </c>
      <c r="B17" s="27" t="s">
        <v>27</v>
      </c>
      <c r="C17" s="27"/>
      <c r="D17" s="27"/>
      <c r="E17" s="27"/>
      <c r="F17" s="27" t="s">
        <v>28</v>
      </c>
      <c r="G17" s="27"/>
      <c r="H17" s="17"/>
      <c r="I17" s="28"/>
    </row>
    <row r="18" spans="1:9" ht="10.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4.25" customHeight="1">
      <c r="A19" s="30" t="s">
        <v>29</v>
      </c>
      <c r="B19" s="30"/>
      <c r="C19" s="30"/>
      <c r="D19" s="30"/>
      <c r="E19" s="30"/>
      <c r="F19" s="30"/>
      <c r="G19" s="30"/>
      <c r="H19" s="30"/>
      <c r="I19" s="30"/>
    </row>
    <row r="21" spans="1:9" ht="9" customHeight="1">
      <c r="A21" s="31" t="s">
        <v>30</v>
      </c>
      <c r="B21" s="32" t="s">
        <v>31</v>
      </c>
      <c r="C21" s="32" t="s">
        <v>32</v>
      </c>
      <c r="D21" s="33" t="s">
        <v>33</v>
      </c>
      <c r="E21" s="33"/>
      <c r="F21" s="32" t="s">
        <v>34</v>
      </c>
      <c r="G21" s="34"/>
      <c r="H21" s="34"/>
      <c r="I21" s="31"/>
    </row>
    <row r="22" spans="1:9" ht="45" customHeight="1">
      <c r="A22" s="31"/>
      <c r="B22" s="32"/>
      <c r="C22" s="32"/>
      <c r="D22" s="32"/>
      <c r="E22" s="32" t="s">
        <v>35</v>
      </c>
      <c r="F22" s="35" t="s">
        <v>36</v>
      </c>
      <c r="G22" s="35" t="s">
        <v>37</v>
      </c>
      <c r="H22" s="35" t="s">
        <v>38</v>
      </c>
      <c r="I22" s="31" t="s">
        <v>39</v>
      </c>
    </row>
    <row r="23" spans="1:9" ht="23.25" customHeight="1">
      <c r="A23" s="31"/>
      <c r="B23" s="32"/>
      <c r="C23" s="32"/>
      <c r="D23" s="32"/>
      <c r="E23" s="32"/>
      <c r="F23" s="36" t="s">
        <v>40</v>
      </c>
      <c r="G23" s="36" t="s">
        <v>41</v>
      </c>
      <c r="H23" s="36" t="s">
        <v>42</v>
      </c>
      <c r="I23" s="31"/>
    </row>
    <row r="24" spans="1:9" ht="14.25" customHeight="1">
      <c r="A24" s="37" t="s">
        <v>43</v>
      </c>
      <c r="B24" s="38" t="s">
        <v>44</v>
      </c>
      <c r="C24" s="38" t="s">
        <v>45</v>
      </c>
      <c r="D24" s="39" t="s">
        <v>46</v>
      </c>
      <c r="E24" s="39" t="s">
        <v>47</v>
      </c>
      <c r="F24" s="39" t="s">
        <v>48</v>
      </c>
      <c r="G24" s="39" t="s">
        <v>49</v>
      </c>
      <c r="H24" s="39" t="s">
        <v>50</v>
      </c>
      <c r="I24" s="37" t="s">
        <v>51</v>
      </c>
    </row>
    <row r="25" spans="1:9" ht="11.25" customHeight="1">
      <c r="A25" s="40" t="s">
        <v>52</v>
      </c>
      <c r="B25" s="41" t="s">
        <v>53</v>
      </c>
      <c r="C25" s="42" t="s">
        <v>15</v>
      </c>
      <c r="D25" s="42" t="s">
        <v>15</v>
      </c>
      <c r="E25" s="42"/>
      <c r="F25" s="43">
        <v>0</v>
      </c>
      <c r="G25" s="44"/>
      <c r="H25" s="44"/>
      <c r="I25" s="45"/>
    </row>
    <row r="26" spans="1:9" ht="11.25" customHeight="1">
      <c r="A26" s="40" t="s">
        <v>54</v>
      </c>
      <c r="B26" s="46" t="s">
        <v>55</v>
      </c>
      <c r="C26" s="47" t="s">
        <v>15</v>
      </c>
      <c r="D26" s="47" t="s">
        <v>15</v>
      </c>
      <c r="E26" s="47"/>
      <c r="F26" s="48"/>
      <c r="G26" s="48"/>
      <c r="H26" s="48"/>
      <c r="I26" s="45"/>
    </row>
    <row r="27" spans="1:9" ht="11.25" customHeight="1">
      <c r="A27" s="49" t="s">
        <v>56</v>
      </c>
      <c r="B27" s="50" t="s">
        <v>57</v>
      </c>
      <c r="C27" s="51"/>
      <c r="D27" s="47"/>
      <c r="E27" s="47"/>
      <c r="F27" s="52">
        <f>F28+F29+F36+F34</f>
        <v>14979999.06</v>
      </c>
      <c r="G27" s="53">
        <f>G28+G29+G36+G34</f>
        <v>15052221.280000001</v>
      </c>
      <c r="H27" s="53">
        <f>H28+H29+H36+H34</f>
        <v>13402524.31</v>
      </c>
      <c r="I27" s="45"/>
    </row>
    <row r="28" spans="1:9" ht="13.5" customHeight="1">
      <c r="A28" s="54" t="s">
        <v>58</v>
      </c>
      <c r="B28" s="46" t="s">
        <v>59</v>
      </c>
      <c r="C28" s="47" t="s">
        <v>60</v>
      </c>
      <c r="D28" s="47" t="s">
        <v>61</v>
      </c>
      <c r="E28" s="47"/>
      <c r="F28" s="48">
        <v>0</v>
      </c>
      <c r="G28" s="48">
        <v>0</v>
      </c>
      <c r="H28" s="48">
        <v>0</v>
      </c>
      <c r="I28" s="45"/>
    </row>
    <row r="29" spans="1:9" ht="11.25" customHeight="1">
      <c r="A29" s="54" t="s">
        <v>62</v>
      </c>
      <c r="B29" s="41" t="s">
        <v>63</v>
      </c>
      <c r="C29" s="42" t="s">
        <v>64</v>
      </c>
      <c r="D29" s="42"/>
      <c r="E29" s="42"/>
      <c r="F29" s="44">
        <f>F30+F31</f>
        <v>12895124.31</v>
      </c>
      <c r="G29" s="44">
        <f>G30+G31</f>
        <v>12895124.31</v>
      </c>
      <c r="H29" s="44">
        <f>H30+H31</f>
        <v>12895124.31</v>
      </c>
      <c r="I29" s="45"/>
    </row>
    <row r="30" spans="1:9" ht="33.75" customHeight="1">
      <c r="A30" s="55" t="s">
        <v>65</v>
      </c>
      <c r="B30" s="46" t="s">
        <v>66</v>
      </c>
      <c r="C30" s="47" t="s">
        <v>64</v>
      </c>
      <c r="D30" s="47" t="s">
        <v>67</v>
      </c>
      <c r="E30" s="47" t="s">
        <v>68</v>
      </c>
      <c r="F30" s="48">
        <v>12876494.31</v>
      </c>
      <c r="G30" s="48">
        <v>12876494.31</v>
      </c>
      <c r="H30" s="48">
        <v>12876494.31</v>
      </c>
      <c r="I30" s="45"/>
    </row>
    <row r="31" spans="1:9" ht="11.25" customHeight="1">
      <c r="A31" s="55" t="s">
        <v>69</v>
      </c>
      <c r="B31" s="46"/>
      <c r="C31" s="47" t="s">
        <v>64</v>
      </c>
      <c r="D31" s="47"/>
      <c r="E31" s="47" t="s">
        <v>70</v>
      </c>
      <c r="F31" s="48">
        <v>18630</v>
      </c>
      <c r="G31" s="48">
        <v>18630</v>
      </c>
      <c r="H31" s="48">
        <v>18630</v>
      </c>
      <c r="I31" s="45"/>
    </row>
    <row r="32" spans="1:9" ht="11.25" customHeight="1">
      <c r="A32" s="54" t="s">
        <v>71</v>
      </c>
      <c r="B32" s="46" t="s">
        <v>72</v>
      </c>
      <c r="C32" s="47" t="s">
        <v>73</v>
      </c>
      <c r="D32" s="47"/>
      <c r="E32" s="47"/>
      <c r="F32" s="48">
        <v>0</v>
      </c>
      <c r="G32" s="48">
        <v>0</v>
      </c>
      <c r="H32" s="48">
        <v>0</v>
      </c>
      <c r="I32" s="45"/>
    </row>
    <row r="33" spans="1:9" ht="11.25" customHeight="1">
      <c r="A33" s="56" t="s">
        <v>74</v>
      </c>
      <c r="B33" s="57" t="s">
        <v>75</v>
      </c>
      <c r="C33" s="58" t="s">
        <v>73</v>
      </c>
      <c r="D33" s="58"/>
      <c r="E33" s="58"/>
      <c r="F33" s="59"/>
      <c r="G33" s="59"/>
      <c r="H33" s="59"/>
      <c r="I33" s="45"/>
    </row>
    <row r="34" spans="1:9" ht="11.25" customHeight="1">
      <c r="A34" s="54" t="s">
        <v>76</v>
      </c>
      <c r="B34" s="46" t="s">
        <v>77</v>
      </c>
      <c r="C34" s="47" t="s">
        <v>78</v>
      </c>
      <c r="D34" s="47"/>
      <c r="E34" s="47"/>
      <c r="F34" s="48">
        <f>F35</f>
        <v>193000</v>
      </c>
      <c r="G34" s="48">
        <f>G35</f>
        <v>193000</v>
      </c>
      <c r="H34" s="48">
        <f>H35</f>
        <v>193000</v>
      </c>
      <c r="I34" s="45"/>
    </row>
    <row r="35" spans="1:9" ht="11.25" customHeight="1">
      <c r="A35" s="55" t="s">
        <v>74</v>
      </c>
      <c r="B35" s="57"/>
      <c r="C35" s="58" t="s">
        <v>79</v>
      </c>
      <c r="D35" s="58"/>
      <c r="E35" s="60" t="s">
        <v>80</v>
      </c>
      <c r="F35" s="48">
        <v>193000</v>
      </c>
      <c r="G35" s="48">
        <v>193000</v>
      </c>
      <c r="H35" s="48">
        <v>193000</v>
      </c>
      <c r="I35" s="45"/>
    </row>
    <row r="36" spans="1:9" ht="11.25" customHeight="1">
      <c r="A36" s="54" t="s">
        <v>81</v>
      </c>
      <c r="B36" s="60" t="s">
        <v>82</v>
      </c>
      <c r="C36" s="60" t="s">
        <v>79</v>
      </c>
      <c r="D36" s="60"/>
      <c r="E36" s="60"/>
      <c r="F36" s="45">
        <f>F38+F41</f>
        <v>1891874.75</v>
      </c>
      <c r="G36" s="45">
        <f>G38+G41</f>
        <v>1964096.97</v>
      </c>
      <c r="H36" s="45">
        <f>H38+H41</f>
        <v>314400</v>
      </c>
      <c r="I36" s="45"/>
    </row>
    <row r="37" spans="1:9" ht="11.25" customHeight="1">
      <c r="A37" s="55" t="s">
        <v>74</v>
      </c>
      <c r="B37" s="60" t="s">
        <v>83</v>
      </c>
      <c r="C37" s="60" t="s">
        <v>79</v>
      </c>
      <c r="D37" s="60"/>
      <c r="E37" s="60"/>
      <c r="F37" s="45">
        <f>F38</f>
        <v>1891874.75</v>
      </c>
      <c r="G37" s="45">
        <f>G38+G41</f>
        <v>1964096.97</v>
      </c>
      <c r="H37" s="45">
        <f>H38+H41</f>
        <v>314400</v>
      </c>
      <c r="I37" s="45"/>
    </row>
    <row r="38" spans="1:9" ht="11.25" customHeight="1">
      <c r="A38" s="55" t="s">
        <v>84</v>
      </c>
      <c r="B38" s="60"/>
      <c r="C38" s="60"/>
      <c r="D38" s="60"/>
      <c r="E38" s="60"/>
      <c r="F38" s="45">
        <f>SUM(F39:F40)</f>
        <v>1891874.75</v>
      </c>
      <c r="G38" s="45">
        <f>SUM(G39:G40)</f>
        <v>1964096.97</v>
      </c>
      <c r="H38" s="45">
        <f>SUM(H39:H40)</f>
        <v>314400</v>
      </c>
      <c r="I38" s="45"/>
    </row>
    <row r="39" spans="1:9" ht="24.75" customHeight="1">
      <c r="A39" s="61" t="s">
        <v>85</v>
      </c>
      <c r="B39" s="60"/>
      <c r="C39" s="60" t="s">
        <v>79</v>
      </c>
      <c r="D39" s="60"/>
      <c r="E39" s="60" t="s">
        <v>86</v>
      </c>
      <c r="F39" s="48">
        <v>314400</v>
      </c>
      <c r="G39" s="48">
        <v>314400</v>
      </c>
      <c r="H39" s="48">
        <v>314400</v>
      </c>
      <c r="I39" s="45"/>
    </row>
    <row r="40" spans="1:9" ht="29.25" customHeight="1">
      <c r="A40" s="61" t="s">
        <v>87</v>
      </c>
      <c r="B40" s="60"/>
      <c r="C40" s="60"/>
      <c r="D40" s="60"/>
      <c r="E40" s="60" t="s">
        <v>88</v>
      </c>
      <c r="F40" s="48">
        <f>1640067.34-62592.59</f>
        <v>1577474.75</v>
      </c>
      <c r="G40" s="48">
        <f>1715151.51-65454.54</f>
        <v>1649696.97</v>
      </c>
      <c r="H40" s="48">
        <v>0</v>
      </c>
      <c r="I40" s="45"/>
    </row>
    <row r="41" spans="1:9" ht="11.25" customHeight="1">
      <c r="A41" s="54" t="s">
        <v>76</v>
      </c>
      <c r="B41" s="60"/>
      <c r="C41" s="60" t="s">
        <v>79</v>
      </c>
      <c r="D41" s="60"/>
      <c r="E41" s="60"/>
      <c r="F41" s="48"/>
      <c r="G41" s="48"/>
      <c r="H41" s="48"/>
      <c r="I41" s="45"/>
    </row>
    <row r="42" spans="1:9" ht="11.25" customHeight="1" hidden="1">
      <c r="A42" s="55" t="s">
        <v>89</v>
      </c>
      <c r="B42" s="60" t="s">
        <v>90</v>
      </c>
      <c r="C42" s="60" t="s">
        <v>78</v>
      </c>
      <c r="D42" s="60"/>
      <c r="E42" s="60"/>
      <c r="F42" s="45"/>
      <c r="G42" s="45"/>
      <c r="H42" s="45"/>
      <c r="I42" s="45"/>
    </row>
    <row r="43" spans="1:9" ht="11.25" customHeight="1" hidden="1">
      <c r="A43" s="54" t="s">
        <v>91</v>
      </c>
      <c r="B43" s="60" t="s">
        <v>92</v>
      </c>
      <c r="C43" s="60"/>
      <c r="D43" s="60"/>
      <c r="E43" s="60"/>
      <c r="F43" s="45">
        <v>0</v>
      </c>
      <c r="G43" s="45">
        <v>0</v>
      </c>
      <c r="H43" s="45">
        <v>0</v>
      </c>
      <c r="I43" s="45"/>
    </row>
    <row r="44" spans="1:9" ht="11.25" customHeight="1" hidden="1">
      <c r="A44" s="54" t="s">
        <v>93</v>
      </c>
      <c r="B44" s="46" t="s">
        <v>94</v>
      </c>
      <c r="C44" s="47" t="s">
        <v>15</v>
      </c>
      <c r="D44" s="47"/>
      <c r="E44" s="47"/>
      <c r="F44" s="45"/>
      <c r="G44" s="45"/>
      <c r="H44" s="45"/>
      <c r="I44" s="45"/>
    </row>
    <row r="45" spans="1:9" ht="21" customHeight="1" hidden="1">
      <c r="A45" s="55" t="s">
        <v>95</v>
      </c>
      <c r="B45" s="46" t="s">
        <v>96</v>
      </c>
      <c r="C45" s="47" t="s">
        <v>97</v>
      </c>
      <c r="D45" s="47"/>
      <c r="E45" s="47"/>
      <c r="F45" s="48"/>
      <c r="G45" s="48"/>
      <c r="H45" s="48"/>
      <c r="I45" s="45" t="s">
        <v>15</v>
      </c>
    </row>
    <row r="46" spans="1:9" ht="13.5" customHeight="1">
      <c r="A46" s="49" t="s">
        <v>98</v>
      </c>
      <c r="B46" s="50" t="s">
        <v>99</v>
      </c>
      <c r="C46" s="51" t="s">
        <v>15</v>
      </c>
      <c r="D46" s="47"/>
      <c r="E46" s="47"/>
      <c r="F46" s="53">
        <f>F47+F98+F147+F182</f>
        <v>14979999.059999999</v>
      </c>
      <c r="G46" s="53">
        <f>G47+G98+G147+G182</f>
        <v>15052221.28</v>
      </c>
      <c r="H46" s="53">
        <f>H47+H98+H147+H182</f>
        <v>13402524.309999999</v>
      </c>
      <c r="I46" s="62"/>
    </row>
    <row r="47" spans="1:9" ht="17.25" customHeight="1">
      <c r="A47" s="49" t="s">
        <v>100</v>
      </c>
      <c r="B47" s="50"/>
      <c r="C47" s="51"/>
      <c r="D47" s="47"/>
      <c r="E47" s="47"/>
      <c r="F47" s="53">
        <f>F48+F62+F73</f>
        <v>12876494.309999999</v>
      </c>
      <c r="G47" s="53">
        <f>G48+G62+G73</f>
        <v>12876494.309999999</v>
      </c>
      <c r="H47" s="53">
        <f>H48+H62+H73</f>
        <v>12876494.309999999</v>
      </c>
      <c r="I47" s="62"/>
    </row>
    <row r="48" spans="1:9" ht="17.25" customHeight="1">
      <c r="A48" s="56" t="s">
        <v>101</v>
      </c>
      <c r="B48" s="46" t="s">
        <v>102</v>
      </c>
      <c r="C48" s="47" t="s">
        <v>15</v>
      </c>
      <c r="D48" s="47"/>
      <c r="E48" s="47"/>
      <c r="F48" s="48">
        <f>F49+F52+F56+F57</f>
        <v>10392152.02</v>
      </c>
      <c r="G48" s="48">
        <f>G49+G52+G56+G57</f>
        <v>10392152.02</v>
      </c>
      <c r="H48" s="48">
        <f>H49+H52+H56+H57</f>
        <v>10392152.02</v>
      </c>
      <c r="I48" s="63" t="s">
        <v>15</v>
      </c>
    </row>
    <row r="49" spans="1:9" ht="17.25" customHeight="1">
      <c r="A49" s="55" t="s">
        <v>103</v>
      </c>
      <c r="B49" s="46" t="s">
        <v>104</v>
      </c>
      <c r="C49" s="51" t="s">
        <v>105</v>
      </c>
      <c r="D49" s="47"/>
      <c r="E49" s="47"/>
      <c r="F49" s="53">
        <f>F50+F51</f>
        <v>7981683.58</v>
      </c>
      <c r="G49" s="53">
        <f>G50+G51</f>
        <v>7981683.58</v>
      </c>
      <c r="H49" s="53">
        <f>H50+H51</f>
        <v>7981683.58</v>
      </c>
      <c r="I49" s="63" t="s">
        <v>15</v>
      </c>
    </row>
    <row r="50" spans="1:9" ht="14.25" customHeight="1">
      <c r="A50" s="55" t="s">
        <v>106</v>
      </c>
      <c r="B50" s="46"/>
      <c r="C50" s="47" t="s">
        <v>105</v>
      </c>
      <c r="D50" s="47" t="s">
        <v>107</v>
      </c>
      <c r="E50" s="47" t="s">
        <v>68</v>
      </c>
      <c r="F50" s="48">
        <v>7967683.58</v>
      </c>
      <c r="G50" s="48">
        <v>7967683.58</v>
      </c>
      <c r="H50" s="48">
        <v>7967683.58</v>
      </c>
      <c r="I50" s="63"/>
    </row>
    <row r="51" spans="1:9" ht="14.25" customHeight="1">
      <c r="A51" s="55" t="s">
        <v>108</v>
      </c>
      <c r="B51" s="46"/>
      <c r="C51" s="47" t="s">
        <v>105</v>
      </c>
      <c r="D51" s="47" t="s">
        <v>109</v>
      </c>
      <c r="E51" s="47" t="s">
        <v>68</v>
      </c>
      <c r="F51" s="48">
        <v>14000</v>
      </c>
      <c r="G51" s="48">
        <v>14000</v>
      </c>
      <c r="H51" s="48">
        <v>14000</v>
      </c>
      <c r="I51" s="63"/>
    </row>
    <row r="52" spans="1:9" ht="17.25" customHeight="1">
      <c r="A52" s="55" t="s">
        <v>110</v>
      </c>
      <c r="B52" s="46" t="s">
        <v>111</v>
      </c>
      <c r="C52" s="51" t="s">
        <v>112</v>
      </c>
      <c r="D52" s="47"/>
      <c r="E52" s="47"/>
      <c r="F52" s="53">
        <f>F53+F54+F55</f>
        <v>0</v>
      </c>
      <c r="G52" s="53">
        <f>G53+G54+G55</f>
        <v>0</v>
      </c>
      <c r="H52" s="53">
        <f>H53+H54+H55</f>
        <v>0</v>
      </c>
      <c r="I52" s="45" t="s">
        <v>15</v>
      </c>
    </row>
    <row r="53" spans="1:9" ht="14.25" customHeight="1">
      <c r="A53" s="55" t="s">
        <v>113</v>
      </c>
      <c r="B53" s="46"/>
      <c r="C53" s="47" t="s">
        <v>112</v>
      </c>
      <c r="D53" s="47" t="s">
        <v>114</v>
      </c>
      <c r="E53" s="47"/>
      <c r="F53" s="48"/>
      <c r="G53" s="48"/>
      <c r="H53" s="48"/>
      <c r="I53" s="45"/>
    </row>
    <row r="54" spans="1:9" ht="14.25" customHeight="1">
      <c r="A54" s="55" t="s">
        <v>115</v>
      </c>
      <c r="B54" s="46"/>
      <c r="C54" s="47" t="s">
        <v>112</v>
      </c>
      <c r="D54" s="47" t="s">
        <v>116</v>
      </c>
      <c r="E54" s="47"/>
      <c r="F54" s="48"/>
      <c r="G54" s="48"/>
      <c r="H54" s="48"/>
      <c r="I54" s="45"/>
    </row>
    <row r="55" spans="1:9" ht="14.25" customHeight="1">
      <c r="A55" s="55" t="s">
        <v>117</v>
      </c>
      <c r="B55" s="46"/>
      <c r="C55" s="47" t="s">
        <v>112</v>
      </c>
      <c r="D55" s="47" t="s">
        <v>118</v>
      </c>
      <c r="E55" s="47"/>
      <c r="F55" s="48"/>
      <c r="G55" s="48"/>
      <c r="H55" s="48"/>
      <c r="I55" s="45"/>
    </row>
    <row r="56" spans="1:9" ht="17.25" customHeight="1">
      <c r="A56" s="55" t="s">
        <v>119</v>
      </c>
      <c r="B56" s="46" t="s">
        <v>120</v>
      </c>
      <c r="C56" s="51" t="s">
        <v>121</v>
      </c>
      <c r="D56" s="47"/>
      <c r="E56" s="47"/>
      <c r="F56" s="53">
        <v>0</v>
      </c>
      <c r="G56" s="53">
        <v>0</v>
      </c>
      <c r="H56" s="53">
        <v>0</v>
      </c>
      <c r="I56" s="45" t="s">
        <v>15</v>
      </c>
    </row>
    <row r="57" spans="1:9" ht="24.75" customHeight="1">
      <c r="A57" s="55" t="s">
        <v>122</v>
      </c>
      <c r="B57" s="46" t="s">
        <v>123</v>
      </c>
      <c r="C57" s="51" t="s">
        <v>124</v>
      </c>
      <c r="D57" s="47"/>
      <c r="E57" s="47"/>
      <c r="F57" s="53">
        <f>F58</f>
        <v>2410468.44</v>
      </c>
      <c r="G57" s="53">
        <f>G58</f>
        <v>2410468.44</v>
      </c>
      <c r="H57" s="53">
        <f>H58</f>
        <v>2410468.44</v>
      </c>
      <c r="I57" s="45" t="s">
        <v>15</v>
      </c>
    </row>
    <row r="58" spans="1:9" ht="17.25" customHeight="1">
      <c r="A58" s="64" t="s">
        <v>125</v>
      </c>
      <c r="B58" s="46" t="s">
        <v>126</v>
      </c>
      <c r="C58" s="47" t="s">
        <v>124</v>
      </c>
      <c r="D58" s="47" t="s">
        <v>127</v>
      </c>
      <c r="E58" s="47" t="s">
        <v>68</v>
      </c>
      <c r="F58" s="48">
        <v>2410468.44</v>
      </c>
      <c r="G58" s="48">
        <v>2410468.44</v>
      </c>
      <c r="H58" s="48">
        <v>2410468.44</v>
      </c>
      <c r="I58" s="45" t="s">
        <v>15</v>
      </c>
    </row>
    <row r="59" spans="1:9" ht="10.5" customHeight="1">
      <c r="A59" s="54" t="s">
        <v>128</v>
      </c>
      <c r="B59" s="46" t="s">
        <v>129</v>
      </c>
      <c r="C59" s="51" t="s">
        <v>130</v>
      </c>
      <c r="D59" s="51"/>
      <c r="E59" s="51"/>
      <c r="F59" s="53">
        <v>0</v>
      </c>
      <c r="G59" s="53">
        <v>0</v>
      </c>
      <c r="H59" s="53">
        <v>0</v>
      </c>
      <c r="I59" s="45" t="s">
        <v>15</v>
      </c>
    </row>
    <row r="60" spans="1:9" ht="22.5" customHeight="1">
      <c r="A60" s="55" t="s">
        <v>131</v>
      </c>
      <c r="B60" s="46" t="s">
        <v>132</v>
      </c>
      <c r="C60" s="51" t="s">
        <v>133</v>
      </c>
      <c r="D60" s="51"/>
      <c r="E60" s="51"/>
      <c r="F60" s="53">
        <v>0</v>
      </c>
      <c r="G60" s="53">
        <v>0</v>
      </c>
      <c r="H60" s="53">
        <v>0</v>
      </c>
      <c r="I60" s="45" t="s">
        <v>15</v>
      </c>
    </row>
    <row r="61" spans="1:9" ht="21" customHeight="1">
      <c r="A61" s="64" t="s">
        <v>134</v>
      </c>
      <c r="B61" s="46" t="s">
        <v>135</v>
      </c>
      <c r="C61" s="51" t="s">
        <v>136</v>
      </c>
      <c r="D61" s="47"/>
      <c r="E61" s="47"/>
      <c r="F61" s="53">
        <v>0</v>
      </c>
      <c r="G61" s="53">
        <v>0</v>
      </c>
      <c r="H61" s="53">
        <v>0</v>
      </c>
      <c r="I61" s="45" t="s">
        <v>15</v>
      </c>
    </row>
    <row r="62" spans="1:9" ht="12.75" customHeight="1">
      <c r="A62" s="54" t="s">
        <v>137</v>
      </c>
      <c r="B62" s="46" t="s">
        <v>138</v>
      </c>
      <c r="C62" s="51" t="s">
        <v>139</v>
      </c>
      <c r="D62" s="51"/>
      <c r="E62" s="51"/>
      <c r="F62" s="53">
        <f>F63+F64+F65+F66+F67</f>
        <v>568400</v>
      </c>
      <c r="G62" s="53">
        <f>G63+G64+G65+G66+G67</f>
        <v>568400</v>
      </c>
      <c r="H62" s="53">
        <f>H63+H64+H65+H66+H67</f>
        <v>568400</v>
      </c>
      <c r="I62" s="45" t="s">
        <v>15</v>
      </c>
    </row>
    <row r="63" spans="1:9" ht="16.5" customHeight="1">
      <c r="A63" s="55" t="s">
        <v>140</v>
      </c>
      <c r="B63" s="46" t="s">
        <v>141</v>
      </c>
      <c r="C63" s="47" t="s">
        <v>142</v>
      </c>
      <c r="D63" s="47" t="s">
        <v>143</v>
      </c>
      <c r="E63" s="47" t="s">
        <v>68</v>
      </c>
      <c r="F63" s="48">
        <v>568400</v>
      </c>
      <c r="G63" s="48">
        <v>568400</v>
      </c>
      <c r="H63" s="48">
        <v>568400</v>
      </c>
      <c r="I63" s="45" t="s">
        <v>15</v>
      </c>
    </row>
    <row r="64" spans="1:9" ht="22.5" customHeight="1" hidden="1">
      <c r="A64" s="55" t="s">
        <v>144</v>
      </c>
      <c r="B64" s="46" t="s">
        <v>145</v>
      </c>
      <c r="C64" s="47" t="s">
        <v>146</v>
      </c>
      <c r="D64" s="47" t="s">
        <v>143</v>
      </c>
      <c r="E64" s="47"/>
      <c r="F64" s="48"/>
      <c r="G64" s="48"/>
      <c r="H64" s="48"/>
      <c r="I64" s="45" t="s">
        <v>15</v>
      </c>
    </row>
    <row r="65" spans="1:9" ht="15.75" customHeight="1" hidden="1">
      <c r="A65" s="55" t="s">
        <v>147</v>
      </c>
      <c r="B65" s="46" t="s">
        <v>148</v>
      </c>
      <c r="C65" s="47" t="s">
        <v>149</v>
      </c>
      <c r="D65" s="47" t="s">
        <v>150</v>
      </c>
      <c r="E65" s="47"/>
      <c r="F65" s="48"/>
      <c r="G65" s="48"/>
      <c r="H65" s="48"/>
      <c r="I65" s="45" t="s">
        <v>15</v>
      </c>
    </row>
    <row r="66" spans="1:9" ht="16.5" customHeight="1" hidden="1">
      <c r="A66" s="55" t="s">
        <v>147</v>
      </c>
      <c r="B66" s="46" t="s">
        <v>151</v>
      </c>
      <c r="C66" s="47" t="s">
        <v>149</v>
      </c>
      <c r="D66" s="47" t="s">
        <v>152</v>
      </c>
      <c r="E66" s="47"/>
      <c r="F66" s="48"/>
      <c r="G66" s="48"/>
      <c r="H66" s="48"/>
      <c r="I66" s="45"/>
    </row>
    <row r="67" spans="1:9" ht="16.5" customHeight="1" hidden="1">
      <c r="A67" s="55" t="s">
        <v>147</v>
      </c>
      <c r="B67" s="46" t="s">
        <v>153</v>
      </c>
      <c r="C67" s="47" t="s">
        <v>149</v>
      </c>
      <c r="D67" s="47" t="s">
        <v>154</v>
      </c>
      <c r="E67" s="47"/>
      <c r="F67" s="48"/>
      <c r="G67" s="48"/>
      <c r="H67" s="48"/>
      <c r="I67" s="45"/>
    </row>
    <row r="68" spans="1:9" ht="11.25" customHeight="1" hidden="1">
      <c r="A68" s="54" t="s">
        <v>155</v>
      </c>
      <c r="B68" s="46" t="s">
        <v>156</v>
      </c>
      <c r="C68" s="47" t="s">
        <v>15</v>
      </c>
      <c r="D68" s="47"/>
      <c r="E68" s="47"/>
      <c r="F68" s="48"/>
      <c r="G68" s="48"/>
      <c r="H68" s="48"/>
      <c r="I68" s="45" t="s">
        <v>15</v>
      </c>
    </row>
    <row r="69" spans="1:9" ht="21" customHeight="1" hidden="1">
      <c r="A69" s="55" t="s">
        <v>157</v>
      </c>
      <c r="B69" s="46" t="s">
        <v>158</v>
      </c>
      <c r="C69" s="47" t="s">
        <v>159</v>
      </c>
      <c r="D69" s="47"/>
      <c r="E69" s="47"/>
      <c r="F69" s="48"/>
      <c r="G69" s="48"/>
      <c r="H69" s="48"/>
      <c r="I69" s="45" t="s">
        <v>15</v>
      </c>
    </row>
    <row r="70" spans="1:9" ht="11.25" customHeight="1" hidden="1">
      <c r="A70" s="55" t="s">
        <v>160</v>
      </c>
      <c r="B70" s="46" t="s">
        <v>161</v>
      </c>
      <c r="C70" s="47" t="s">
        <v>162</v>
      </c>
      <c r="D70" s="47"/>
      <c r="E70" s="47"/>
      <c r="F70" s="48"/>
      <c r="G70" s="48"/>
      <c r="H70" s="48"/>
      <c r="I70" s="45" t="s">
        <v>15</v>
      </c>
    </row>
    <row r="71" spans="1:9" ht="24" customHeight="1" hidden="1">
      <c r="A71" s="55" t="s">
        <v>163</v>
      </c>
      <c r="B71" s="46" t="s">
        <v>164</v>
      </c>
      <c r="C71" s="47" t="s">
        <v>165</v>
      </c>
      <c r="D71" s="47"/>
      <c r="E71" s="47"/>
      <c r="F71" s="48"/>
      <c r="G71" s="48"/>
      <c r="H71" s="48"/>
      <c r="I71" s="45" t="s">
        <v>15</v>
      </c>
    </row>
    <row r="72" spans="1:9" ht="14.25" customHeight="1" hidden="1">
      <c r="A72" s="54" t="s">
        <v>166</v>
      </c>
      <c r="B72" s="46" t="s">
        <v>167</v>
      </c>
      <c r="C72" s="47" t="s">
        <v>15</v>
      </c>
      <c r="D72" s="47"/>
      <c r="E72" s="47"/>
      <c r="F72" s="48"/>
      <c r="G72" s="48"/>
      <c r="H72" s="48"/>
      <c r="I72" s="45" t="s">
        <v>15</v>
      </c>
    </row>
    <row r="73" spans="1:9" ht="14.25" customHeight="1">
      <c r="A73" s="65" t="s">
        <v>168</v>
      </c>
      <c r="B73" s="46" t="s">
        <v>169</v>
      </c>
      <c r="C73" s="47" t="s">
        <v>15</v>
      </c>
      <c r="D73" s="47"/>
      <c r="E73" s="47"/>
      <c r="F73" s="53">
        <f>F76+F77+F94+F96</f>
        <v>1915942.29</v>
      </c>
      <c r="G73" s="53">
        <f>G76+G77+G94+G96</f>
        <v>1915942.29</v>
      </c>
      <c r="H73" s="53">
        <f>H76+H77+H94+H96</f>
        <v>1915942.29</v>
      </c>
      <c r="I73" s="45"/>
    </row>
    <row r="74" spans="1:9" ht="21" customHeight="1" hidden="1">
      <c r="A74" s="55" t="s">
        <v>170</v>
      </c>
      <c r="B74" s="46" t="s">
        <v>171</v>
      </c>
      <c r="C74" s="47" t="s">
        <v>172</v>
      </c>
      <c r="D74" s="47"/>
      <c r="E74" s="47"/>
      <c r="F74" s="45"/>
      <c r="G74" s="45"/>
      <c r="H74" s="45"/>
      <c r="I74" s="45"/>
    </row>
    <row r="75" spans="1:9" ht="17.25" customHeight="1" hidden="1">
      <c r="A75" s="55" t="s">
        <v>173</v>
      </c>
      <c r="B75" s="66" t="s">
        <v>174</v>
      </c>
      <c r="C75" s="67" t="s">
        <v>175</v>
      </c>
      <c r="D75" s="67"/>
      <c r="E75" s="67"/>
      <c r="F75" s="45"/>
      <c r="G75" s="45"/>
      <c r="H75" s="45"/>
      <c r="I75" s="45"/>
    </row>
    <row r="76" spans="1:9" ht="15" customHeight="1" hidden="1">
      <c r="A76" s="55" t="s">
        <v>176</v>
      </c>
      <c r="B76" s="68" t="s">
        <v>177</v>
      </c>
      <c r="C76" s="69" t="s">
        <v>178</v>
      </c>
      <c r="D76" s="69"/>
      <c r="E76" s="69"/>
      <c r="F76" s="45">
        <v>0</v>
      </c>
      <c r="G76" s="45">
        <v>0</v>
      </c>
      <c r="H76" s="45">
        <v>0</v>
      </c>
      <c r="I76" s="45"/>
    </row>
    <row r="77" spans="1:9" ht="11.25" customHeight="1">
      <c r="A77" s="55" t="s">
        <v>179</v>
      </c>
      <c r="B77" s="46" t="s">
        <v>180</v>
      </c>
      <c r="C77" s="51" t="s">
        <v>181</v>
      </c>
      <c r="D77" s="47"/>
      <c r="E77" s="47"/>
      <c r="F77" s="53">
        <f>F93+F92+F89+F84+F83+F82+F81+F80+F78</f>
        <v>1207942.29</v>
      </c>
      <c r="G77" s="53">
        <f>G78+G79+G80+G81+G82+G83+G84+G85+G86+G87+G88+G89+G90+G91+G92+G93</f>
        <v>1207942.29</v>
      </c>
      <c r="H77" s="53">
        <f>H78+H79+H80+H81+H82+H83+H84+H85+H86+H87+H88+H89+H90+H91+H92+H93</f>
        <v>1207942.29</v>
      </c>
      <c r="I77" s="45"/>
    </row>
    <row r="78" spans="1:9" ht="11.25" customHeight="1">
      <c r="A78" s="64" t="s">
        <v>182</v>
      </c>
      <c r="B78" s="46"/>
      <c r="C78" s="47" t="s">
        <v>181</v>
      </c>
      <c r="D78" s="47" t="s">
        <v>183</v>
      </c>
      <c r="E78" s="47" t="s">
        <v>68</v>
      </c>
      <c r="F78" s="48">
        <v>56000</v>
      </c>
      <c r="G78" s="48">
        <v>56000</v>
      </c>
      <c r="H78" s="48">
        <v>56000</v>
      </c>
      <c r="I78" s="45"/>
    </row>
    <row r="79" spans="1:9" ht="11.25" customHeight="1">
      <c r="A79" s="64" t="s">
        <v>115</v>
      </c>
      <c r="B79" s="46"/>
      <c r="C79" s="47" t="s">
        <v>181</v>
      </c>
      <c r="D79" s="47" t="s">
        <v>116</v>
      </c>
      <c r="E79" s="47" t="s">
        <v>68</v>
      </c>
      <c r="F79" s="48"/>
      <c r="G79" s="48"/>
      <c r="H79" s="48"/>
      <c r="I79" s="45"/>
    </row>
    <row r="80" spans="1:9" ht="11.25" customHeight="1">
      <c r="A80" s="64" t="s">
        <v>184</v>
      </c>
      <c r="B80" s="46"/>
      <c r="C80" s="47" t="s">
        <v>181</v>
      </c>
      <c r="D80" s="47" t="s">
        <v>185</v>
      </c>
      <c r="E80" s="47" t="s">
        <v>68</v>
      </c>
      <c r="F80" s="48">
        <v>55000</v>
      </c>
      <c r="G80" s="48">
        <v>55000</v>
      </c>
      <c r="H80" s="48">
        <v>55000</v>
      </c>
      <c r="I80" s="45"/>
    </row>
    <row r="81" spans="1:9" ht="11.25" customHeight="1">
      <c r="A81" s="64" t="s">
        <v>186</v>
      </c>
      <c r="B81" s="46"/>
      <c r="C81" s="47" t="s">
        <v>181</v>
      </c>
      <c r="D81" s="47" t="s">
        <v>187</v>
      </c>
      <c r="E81" s="47" t="s">
        <v>68</v>
      </c>
      <c r="F81" s="48">
        <v>440000</v>
      </c>
      <c r="G81" s="48">
        <v>440000</v>
      </c>
      <c r="H81" s="48">
        <v>440000</v>
      </c>
      <c r="I81" s="45"/>
    </row>
    <row r="82" spans="1:9" ht="11.25" customHeight="1">
      <c r="A82" s="64" t="s">
        <v>188</v>
      </c>
      <c r="B82" s="46"/>
      <c r="C82" s="47" t="s">
        <v>181</v>
      </c>
      <c r="D82" s="47" t="s">
        <v>189</v>
      </c>
      <c r="E82" s="47" t="s">
        <v>68</v>
      </c>
      <c r="F82" s="48">
        <v>300000</v>
      </c>
      <c r="G82" s="48">
        <v>300000</v>
      </c>
      <c r="H82" s="48">
        <v>300000</v>
      </c>
      <c r="I82" s="45"/>
    </row>
    <row r="83" spans="1:9" ht="11.25" customHeight="1">
      <c r="A83" s="64" t="s">
        <v>117</v>
      </c>
      <c r="B83" s="46"/>
      <c r="C83" s="47" t="s">
        <v>181</v>
      </c>
      <c r="D83" s="47" t="s">
        <v>118</v>
      </c>
      <c r="E83" s="47" t="s">
        <v>68</v>
      </c>
      <c r="F83" s="48">
        <v>20522.29</v>
      </c>
      <c r="G83" s="48">
        <v>20522.29</v>
      </c>
      <c r="H83" s="48">
        <v>20522.29</v>
      </c>
      <c r="I83" s="45"/>
    </row>
    <row r="84" spans="1:9" ht="11.25" customHeight="1">
      <c r="A84" s="64" t="s">
        <v>190</v>
      </c>
      <c r="B84" s="46"/>
      <c r="C84" s="47" t="s">
        <v>181</v>
      </c>
      <c r="D84" s="47" t="s">
        <v>191</v>
      </c>
      <c r="E84" s="47" t="s">
        <v>68</v>
      </c>
      <c r="F84" s="48">
        <v>10000</v>
      </c>
      <c r="G84" s="48">
        <v>10000</v>
      </c>
      <c r="H84" s="48">
        <v>10000</v>
      </c>
      <c r="I84" s="45"/>
    </row>
    <row r="85" spans="1:9" ht="11.25" customHeight="1" hidden="1">
      <c r="A85" s="64" t="s">
        <v>192</v>
      </c>
      <c r="B85" s="46"/>
      <c r="C85" s="47" t="s">
        <v>181</v>
      </c>
      <c r="D85" s="47" t="s">
        <v>193</v>
      </c>
      <c r="E85" s="47"/>
      <c r="F85" s="48"/>
      <c r="G85" s="48"/>
      <c r="H85" s="48"/>
      <c r="I85" s="45"/>
    </row>
    <row r="86" spans="1:9" ht="11.25" customHeight="1" hidden="1">
      <c r="A86" s="64" t="s">
        <v>194</v>
      </c>
      <c r="B86" s="46"/>
      <c r="C86" s="47" t="s">
        <v>181</v>
      </c>
      <c r="D86" s="47" t="s">
        <v>195</v>
      </c>
      <c r="E86" s="47"/>
      <c r="F86" s="48"/>
      <c r="G86" s="48"/>
      <c r="H86" s="48"/>
      <c r="I86" s="45"/>
    </row>
    <row r="87" spans="1:9" ht="16.5" customHeight="1" hidden="1">
      <c r="A87" s="64" t="s">
        <v>196</v>
      </c>
      <c r="B87" s="46"/>
      <c r="C87" s="47" t="s">
        <v>181</v>
      </c>
      <c r="D87" s="47" t="s">
        <v>197</v>
      </c>
      <c r="E87" s="47"/>
      <c r="F87" s="48"/>
      <c r="G87" s="48"/>
      <c r="H87" s="48"/>
      <c r="I87" s="45"/>
    </row>
    <row r="88" spans="1:9" ht="11.25" customHeight="1" hidden="1">
      <c r="A88" s="64" t="s">
        <v>198</v>
      </c>
      <c r="B88" s="46"/>
      <c r="C88" s="47" t="s">
        <v>181</v>
      </c>
      <c r="D88" s="47" t="s">
        <v>199</v>
      </c>
      <c r="E88" s="47"/>
      <c r="F88" s="48"/>
      <c r="G88" s="48"/>
      <c r="H88" s="48"/>
      <c r="I88" s="45"/>
    </row>
    <row r="89" spans="1:9" ht="11.25" customHeight="1">
      <c r="A89" s="64" t="s">
        <v>200</v>
      </c>
      <c r="B89" s="46"/>
      <c r="C89" s="47" t="s">
        <v>181</v>
      </c>
      <c r="D89" s="47" t="s">
        <v>201</v>
      </c>
      <c r="E89" s="47" t="s">
        <v>68</v>
      </c>
      <c r="F89" s="48">
        <v>245000</v>
      </c>
      <c r="G89" s="48">
        <v>245000</v>
      </c>
      <c r="H89" s="48">
        <v>245000</v>
      </c>
      <c r="I89" s="45"/>
    </row>
    <row r="90" spans="1:9" ht="11.25" customHeight="1">
      <c r="A90" s="64" t="s">
        <v>202</v>
      </c>
      <c r="B90" s="46"/>
      <c r="C90" s="47" t="s">
        <v>181</v>
      </c>
      <c r="D90" s="47" t="s">
        <v>203</v>
      </c>
      <c r="E90" s="47"/>
      <c r="F90" s="48"/>
      <c r="G90" s="48"/>
      <c r="H90" s="48"/>
      <c r="I90" s="45"/>
    </row>
    <row r="91" spans="1:9" ht="11.25" customHeight="1">
      <c r="A91" s="64" t="s">
        <v>204</v>
      </c>
      <c r="B91" s="46"/>
      <c r="C91" s="47" t="s">
        <v>181</v>
      </c>
      <c r="D91" s="47" t="s">
        <v>205</v>
      </c>
      <c r="E91" s="47"/>
      <c r="F91" s="48"/>
      <c r="G91" s="48"/>
      <c r="H91" s="48"/>
      <c r="I91" s="45"/>
    </row>
    <row r="92" spans="1:9" ht="17.25" customHeight="1">
      <c r="A92" s="64" t="s">
        <v>206</v>
      </c>
      <c r="B92" s="46"/>
      <c r="C92" s="47" t="s">
        <v>181</v>
      </c>
      <c r="D92" s="47" t="s">
        <v>207</v>
      </c>
      <c r="E92" s="47" t="s">
        <v>68</v>
      </c>
      <c r="F92" s="48">
        <v>79420</v>
      </c>
      <c r="G92" s="48">
        <v>79420</v>
      </c>
      <c r="H92" s="48">
        <v>79420</v>
      </c>
      <c r="I92" s="45"/>
    </row>
    <row r="93" spans="1:9" ht="15.75" customHeight="1">
      <c r="A93" s="64" t="s">
        <v>208</v>
      </c>
      <c r="B93" s="46"/>
      <c r="C93" s="47" t="s">
        <v>181</v>
      </c>
      <c r="D93" s="47" t="s">
        <v>209</v>
      </c>
      <c r="E93" s="47" t="s">
        <v>68</v>
      </c>
      <c r="F93" s="48">
        <v>2000</v>
      </c>
      <c r="G93" s="48">
        <v>2000</v>
      </c>
      <c r="H93" s="48">
        <v>2000</v>
      </c>
      <c r="I93" s="45"/>
    </row>
    <row r="94" spans="1:9" ht="28.5" customHeight="1">
      <c r="A94" s="64" t="s">
        <v>210</v>
      </c>
      <c r="B94" s="46" t="s">
        <v>211</v>
      </c>
      <c r="C94" s="47" t="s">
        <v>212</v>
      </c>
      <c r="D94" s="47"/>
      <c r="E94" s="47"/>
      <c r="F94" s="53">
        <f>F95</f>
        <v>0</v>
      </c>
      <c r="G94" s="53">
        <f>G95</f>
        <v>0</v>
      </c>
      <c r="H94" s="53">
        <f>H95</f>
        <v>0</v>
      </c>
      <c r="I94" s="45"/>
    </row>
    <row r="95" spans="1:9" ht="12" customHeight="1">
      <c r="A95" s="64" t="s">
        <v>117</v>
      </c>
      <c r="B95" s="46"/>
      <c r="C95" s="47" t="s">
        <v>212</v>
      </c>
      <c r="D95" s="47" t="s">
        <v>118</v>
      </c>
      <c r="E95" s="47" t="s">
        <v>213</v>
      </c>
      <c r="F95" s="48">
        <v>0</v>
      </c>
      <c r="G95" s="48">
        <v>0</v>
      </c>
      <c r="H95" s="48">
        <v>0</v>
      </c>
      <c r="I95" s="45"/>
    </row>
    <row r="96" spans="1:256" s="74" customFormat="1" ht="11.25" customHeight="1">
      <c r="A96" s="70" t="s">
        <v>214</v>
      </c>
      <c r="B96" s="71" t="s">
        <v>215</v>
      </c>
      <c r="C96" s="71" t="s">
        <v>216</v>
      </c>
      <c r="D96" s="71"/>
      <c r="E96" s="47" t="s">
        <v>68</v>
      </c>
      <c r="F96" s="72">
        <f>F97</f>
        <v>708000</v>
      </c>
      <c r="G96" s="72">
        <f>G97</f>
        <v>708000</v>
      </c>
      <c r="H96" s="72">
        <f>H97</f>
        <v>708000</v>
      </c>
      <c r="I96" s="73"/>
      <c r="IU96" s="1"/>
      <c r="IV96" s="1"/>
    </row>
    <row r="97" spans="1:256" s="74" customFormat="1" ht="11.25" customHeight="1">
      <c r="A97" s="75" t="s">
        <v>217</v>
      </c>
      <c r="B97" s="71"/>
      <c r="C97" s="47" t="s">
        <v>216</v>
      </c>
      <c r="D97" s="47" t="s">
        <v>185</v>
      </c>
      <c r="E97" s="47" t="s">
        <v>68</v>
      </c>
      <c r="F97" s="48">
        <v>708000</v>
      </c>
      <c r="G97" s="48">
        <v>708000</v>
      </c>
      <c r="H97" s="48">
        <v>708000</v>
      </c>
      <c r="I97" s="73"/>
      <c r="IU97" s="1"/>
      <c r="IV97" s="1"/>
    </row>
    <row r="98" spans="1:9" ht="17.25" customHeight="1">
      <c r="A98" s="49" t="s">
        <v>218</v>
      </c>
      <c r="B98" s="50"/>
      <c r="C98" s="51"/>
      <c r="D98" s="47"/>
      <c r="E98" s="47"/>
      <c r="F98" s="53">
        <f>F106+F124+F103</f>
        <v>1891874.75</v>
      </c>
      <c r="G98" s="53">
        <f>G106+G130</f>
        <v>1964096.97</v>
      </c>
      <c r="H98" s="53">
        <f>H106+H130</f>
        <v>314400</v>
      </c>
      <c r="I98" s="62"/>
    </row>
    <row r="99" spans="1:9" ht="17.25" customHeight="1">
      <c r="A99" s="56" t="s">
        <v>101</v>
      </c>
      <c r="B99" s="46" t="s">
        <v>102</v>
      </c>
      <c r="C99" s="47" t="s">
        <v>15</v>
      </c>
      <c r="D99" s="47"/>
      <c r="E99" s="47"/>
      <c r="F99" s="48">
        <f>F106</f>
        <v>198400</v>
      </c>
      <c r="G99" s="48">
        <f>G106</f>
        <v>198400</v>
      </c>
      <c r="H99" s="48">
        <f>H106</f>
        <v>198400</v>
      </c>
      <c r="I99" s="63" t="s">
        <v>15</v>
      </c>
    </row>
    <row r="100" spans="1:9" ht="17.25" customHeight="1" hidden="1">
      <c r="A100" s="55" t="s">
        <v>103</v>
      </c>
      <c r="B100" s="46" t="s">
        <v>104</v>
      </c>
      <c r="C100" s="51" t="s">
        <v>105</v>
      </c>
      <c r="D100" s="47"/>
      <c r="E100" s="47"/>
      <c r="F100" s="53">
        <f>F101+F102</f>
        <v>0</v>
      </c>
      <c r="G100" s="53">
        <f>G101+G102</f>
        <v>0</v>
      </c>
      <c r="H100" s="53">
        <f>H101+H102</f>
        <v>0</v>
      </c>
      <c r="I100" s="63" t="s">
        <v>15</v>
      </c>
    </row>
    <row r="101" spans="1:9" ht="14.25" customHeight="1" hidden="1">
      <c r="A101" s="55" t="s">
        <v>106</v>
      </c>
      <c r="B101" s="46"/>
      <c r="C101" s="47" t="s">
        <v>105</v>
      </c>
      <c r="D101" s="47" t="s">
        <v>107</v>
      </c>
      <c r="E101" s="47"/>
      <c r="F101" s="48"/>
      <c r="G101" s="48"/>
      <c r="H101" s="48"/>
      <c r="I101" s="63"/>
    </row>
    <row r="102" spans="1:9" ht="17.25" customHeight="1" hidden="1">
      <c r="A102" s="55" t="s">
        <v>108</v>
      </c>
      <c r="B102" s="46"/>
      <c r="C102" s="47" t="s">
        <v>105</v>
      </c>
      <c r="D102" s="47" t="s">
        <v>109</v>
      </c>
      <c r="E102" s="47"/>
      <c r="F102" s="48"/>
      <c r="G102" s="48"/>
      <c r="H102" s="48"/>
      <c r="I102" s="63"/>
    </row>
    <row r="103" spans="1:9" ht="17.25" customHeight="1" hidden="1">
      <c r="A103" s="55" t="s">
        <v>110</v>
      </c>
      <c r="B103" s="46" t="s">
        <v>111</v>
      </c>
      <c r="C103" s="51" t="s">
        <v>112</v>
      </c>
      <c r="D103" s="47"/>
      <c r="E103" s="47"/>
      <c r="F103" s="53">
        <f>F104+F105</f>
        <v>0</v>
      </c>
      <c r="G103" s="53">
        <f>G104+G105</f>
        <v>0</v>
      </c>
      <c r="H103" s="53">
        <f>H104+H105</f>
        <v>0</v>
      </c>
      <c r="I103" s="45" t="s">
        <v>15</v>
      </c>
    </row>
    <row r="104" spans="1:9" ht="14.25" customHeight="1" hidden="1">
      <c r="A104" s="55" t="s">
        <v>113</v>
      </c>
      <c r="B104" s="46"/>
      <c r="C104" s="47" t="s">
        <v>112</v>
      </c>
      <c r="D104" s="47" t="s">
        <v>114</v>
      </c>
      <c r="E104" s="47"/>
      <c r="F104" s="48">
        <v>0</v>
      </c>
      <c r="G104" s="48">
        <v>0</v>
      </c>
      <c r="H104" s="48">
        <v>0</v>
      </c>
      <c r="I104" s="45"/>
    </row>
    <row r="105" spans="1:9" ht="14.25" customHeight="1" hidden="1">
      <c r="A105" s="55" t="s">
        <v>117</v>
      </c>
      <c r="B105" s="46"/>
      <c r="C105" s="47" t="s">
        <v>112</v>
      </c>
      <c r="D105" s="47" t="s">
        <v>118</v>
      </c>
      <c r="E105" s="47"/>
      <c r="F105" s="48">
        <v>0</v>
      </c>
      <c r="G105" s="48">
        <v>0</v>
      </c>
      <c r="H105" s="48">
        <v>0</v>
      </c>
      <c r="I105" s="45"/>
    </row>
    <row r="106" spans="1:9" ht="17.25" customHeight="1">
      <c r="A106" s="55" t="s">
        <v>119</v>
      </c>
      <c r="B106" s="46" t="s">
        <v>120</v>
      </c>
      <c r="C106" s="51" t="s">
        <v>121</v>
      </c>
      <c r="D106" s="47"/>
      <c r="E106" s="47"/>
      <c r="F106" s="53">
        <f>F107</f>
        <v>198400</v>
      </c>
      <c r="G106" s="53">
        <f>G107</f>
        <v>198400</v>
      </c>
      <c r="H106" s="53">
        <f>H107</f>
        <v>198400</v>
      </c>
      <c r="I106" s="45" t="s">
        <v>15</v>
      </c>
    </row>
    <row r="107" spans="1:9" ht="24.75" customHeight="1">
      <c r="A107" s="55" t="s">
        <v>219</v>
      </c>
      <c r="B107" s="46"/>
      <c r="C107" s="47" t="s">
        <v>121</v>
      </c>
      <c r="D107" s="47" t="s">
        <v>118</v>
      </c>
      <c r="E107" s="47" t="s">
        <v>86</v>
      </c>
      <c r="F107" s="48">
        <v>198400</v>
      </c>
      <c r="G107" s="48">
        <v>198400</v>
      </c>
      <c r="H107" s="48">
        <v>198400</v>
      </c>
      <c r="I107" s="45"/>
    </row>
    <row r="108" spans="1:9" ht="24.75" customHeight="1" hidden="1">
      <c r="A108" s="55" t="s">
        <v>122</v>
      </c>
      <c r="B108" s="46" t="s">
        <v>123</v>
      </c>
      <c r="C108" s="51" t="s">
        <v>124</v>
      </c>
      <c r="D108" s="47"/>
      <c r="E108" s="47"/>
      <c r="F108" s="53">
        <f>F109</f>
        <v>0</v>
      </c>
      <c r="G108" s="53">
        <f>G109</f>
        <v>0</v>
      </c>
      <c r="H108" s="53">
        <f>H109</f>
        <v>0</v>
      </c>
      <c r="I108" s="45" t="s">
        <v>15</v>
      </c>
    </row>
    <row r="109" spans="1:9" ht="17.25" customHeight="1" hidden="1">
      <c r="A109" s="64" t="s">
        <v>125</v>
      </c>
      <c r="B109" s="46" t="s">
        <v>126</v>
      </c>
      <c r="C109" s="47" t="s">
        <v>124</v>
      </c>
      <c r="D109" s="47" t="s">
        <v>127</v>
      </c>
      <c r="E109" s="47"/>
      <c r="F109" s="48"/>
      <c r="G109" s="48"/>
      <c r="H109" s="48"/>
      <c r="I109" s="45" t="s">
        <v>15</v>
      </c>
    </row>
    <row r="110" spans="1:9" ht="14.25" customHeight="1" hidden="1">
      <c r="A110" s="64" t="s">
        <v>220</v>
      </c>
      <c r="B110" s="66" t="s">
        <v>221</v>
      </c>
      <c r="C110" s="67" t="s">
        <v>124</v>
      </c>
      <c r="D110" s="67"/>
      <c r="E110" s="67"/>
      <c r="F110" s="76"/>
      <c r="G110" s="76"/>
      <c r="H110" s="76"/>
      <c r="I110" s="45" t="s">
        <v>15</v>
      </c>
    </row>
    <row r="111" spans="1:9" ht="14.25" customHeight="1" hidden="1">
      <c r="A111" s="54" t="s">
        <v>128</v>
      </c>
      <c r="B111" s="46" t="s">
        <v>129</v>
      </c>
      <c r="C111" s="51" t="s">
        <v>130</v>
      </c>
      <c r="D111" s="51"/>
      <c r="E111" s="51"/>
      <c r="F111" s="53">
        <v>0</v>
      </c>
      <c r="G111" s="53">
        <v>0</v>
      </c>
      <c r="H111" s="53">
        <v>0</v>
      </c>
      <c r="I111" s="45" t="s">
        <v>15</v>
      </c>
    </row>
    <row r="112" spans="1:9" ht="11.25" customHeight="1" hidden="1">
      <c r="A112" s="54" t="s">
        <v>137</v>
      </c>
      <c r="B112" s="46" t="s">
        <v>138</v>
      </c>
      <c r="C112" s="51" t="s">
        <v>139</v>
      </c>
      <c r="D112" s="51"/>
      <c r="E112" s="51"/>
      <c r="F112" s="53">
        <f>F113+F114+F115+F116+F117</f>
        <v>0</v>
      </c>
      <c r="G112" s="53">
        <f>G113+G114+G115+G116+G117</f>
        <v>0</v>
      </c>
      <c r="H112" s="53">
        <f>H113+H114+H115+H116+H117</f>
        <v>0</v>
      </c>
      <c r="I112" s="45" t="s">
        <v>15</v>
      </c>
    </row>
    <row r="113" spans="1:9" ht="17.25" customHeight="1" hidden="1">
      <c r="A113" s="55" t="s">
        <v>140</v>
      </c>
      <c r="B113" s="46" t="s">
        <v>141</v>
      </c>
      <c r="C113" s="47" t="s">
        <v>142</v>
      </c>
      <c r="D113" s="47" t="s">
        <v>143</v>
      </c>
      <c r="E113" s="47"/>
      <c r="F113" s="48"/>
      <c r="G113" s="48"/>
      <c r="H113" s="48"/>
      <c r="I113" s="45" t="s">
        <v>15</v>
      </c>
    </row>
    <row r="114" spans="1:9" ht="24.75" customHeight="1" hidden="1">
      <c r="A114" s="55" t="s">
        <v>144</v>
      </c>
      <c r="B114" s="46" t="s">
        <v>145</v>
      </c>
      <c r="C114" s="47" t="s">
        <v>146</v>
      </c>
      <c r="D114" s="47" t="s">
        <v>143</v>
      </c>
      <c r="E114" s="47"/>
      <c r="F114" s="48"/>
      <c r="G114" s="48"/>
      <c r="H114" s="48"/>
      <c r="I114" s="45" t="s">
        <v>15</v>
      </c>
    </row>
    <row r="115" spans="1:9" ht="16.5" customHeight="1" hidden="1">
      <c r="A115" s="55" t="s">
        <v>147</v>
      </c>
      <c r="B115" s="46" t="s">
        <v>148</v>
      </c>
      <c r="C115" s="47" t="s">
        <v>149</v>
      </c>
      <c r="D115" s="47" t="s">
        <v>150</v>
      </c>
      <c r="E115" s="47"/>
      <c r="F115" s="48"/>
      <c r="G115" s="48"/>
      <c r="H115" s="48"/>
      <c r="I115" s="45" t="s">
        <v>15</v>
      </c>
    </row>
    <row r="116" spans="1:9" ht="15.75" customHeight="1" hidden="1">
      <c r="A116" s="55" t="s">
        <v>147</v>
      </c>
      <c r="B116" s="46" t="s">
        <v>151</v>
      </c>
      <c r="C116" s="47" t="s">
        <v>149</v>
      </c>
      <c r="D116" s="47" t="s">
        <v>152</v>
      </c>
      <c r="E116" s="47"/>
      <c r="F116" s="48"/>
      <c r="G116" s="48"/>
      <c r="H116" s="48"/>
      <c r="I116" s="45"/>
    </row>
    <row r="117" spans="1:9" ht="16.5" customHeight="1" hidden="1">
      <c r="A117" s="55" t="s">
        <v>147</v>
      </c>
      <c r="B117" s="46" t="s">
        <v>153</v>
      </c>
      <c r="C117" s="47" t="s">
        <v>149</v>
      </c>
      <c r="D117" s="47" t="s">
        <v>154</v>
      </c>
      <c r="E117" s="47"/>
      <c r="F117" s="48"/>
      <c r="G117" s="48"/>
      <c r="H117" s="48"/>
      <c r="I117" s="45"/>
    </row>
    <row r="118" spans="1:9" ht="11.25" customHeight="1" hidden="1">
      <c r="A118" s="54" t="s">
        <v>155</v>
      </c>
      <c r="B118" s="46" t="s">
        <v>156</v>
      </c>
      <c r="C118" s="47" t="s">
        <v>15</v>
      </c>
      <c r="D118" s="47"/>
      <c r="E118" s="47"/>
      <c r="F118" s="48"/>
      <c r="G118" s="48"/>
      <c r="H118" s="48"/>
      <c r="I118" s="45" t="s">
        <v>15</v>
      </c>
    </row>
    <row r="119" spans="1:9" ht="24.75" customHeight="1" hidden="1">
      <c r="A119" s="55" t="s">
        <v>157</v>
      </c>
      <c r="B119" s="46" t="s">
        <v>158</v>
      </c>
      <c r="C119" s="47" t="s">
        <v>159</v>
      </c>
      <c r="D119" s="47"/>
      <c r="E119" s="47"/>
      <c r="F119" s="48"/>
      <c r="G119" s="48"/>
      <c r="H119" s="48"/>
      <c r="I119" s="45" t="s">
        <v>15</v>
      </c>
    </row>
    <row r="120" spans="1:9" ht="10.5" customHeight="1" hidden="1">
      <c r="A120" s="55" t="s">
        <v>160</v>
      </c>
      <c r="B120" s="46" t="s">
        <v>161</v>
      </c>
      <c r="C120" s="47" t="s">
        <v>162</v>
      </c>
      <c r="D120" s="47"/>
      <c r="E120" s="47"/>
      <c r="F120" s="48"/>
      <c r="G120" s="48"/>
      <c r="H120" s="48"/>
      <c r="I120" s="45" t="s">
        <v>15</v>
      </c>
    </row>
    <row r="121" spans="1:9" ht="21" customHeight="1" hidden="1">
      <c r="A121" s="55" t="s">
        <v>163</v>
      </c>
      <c r="B121" s="46" t="s">
        <v>164</v>
      </c>
      <c r="C121" s="47" t="s">
        <v>165</v>
      </c>
      <c r="D121" s="47"/>
      <c r="E121" s="47"/>
      <c r="F121" s="48"/>
      <c r="G121" s="48"/>
      <c r="H121" s="48"/>
      <c r="I121" s="45" t="s">
        <v>15</v>
      </c>
    </row>
    <row r="122" spans="1:9" ht="9.75" customHeight="1" hidden="1">
      <c r="A122" s="54" t="s">
        <v>166</v>
      </c>
      <c r="B122" s="46" t="s">
        <v>167</v>
      </c>
      <c r="C122" s="47" t="s">
        <v>15</v>
      </c>
      <c r="D122" s="47"/>
      <c r="E122" s="47"/>
      <c r="F122" s="48"/>
      <c r="G122" s="48"/>
      <c r="H122" s="48"/>
      <c r="I122" s="45" t="s">
        <v>15</v>
      </c>
    </row>
    <row r="123" spans="1:9" ht="21" customHeight="1" hidden="1">
      <c r="A123" s="55" t="s">
        <v>222</v>
      </c>
      <c r="B123" s="46" t="s">
        <v>223</v>
      </c>
      <c r="C123" s="47" t="s">
        <v>224</v>
      </c>
      <c r="D123" s="47"/>
      <c r="E123" s="47"/>
      <c r="F123" s="48"/>
      <c r="G123" s="48"/>
      <c r="H123" s="48"/>
      <c r="I123" s="45" t="s">
        <v>15</v>
      </c>
    </row>
    <row r="124" spans="1:9" ht="14.25" customHeight="1">
      <c r="A124" s="65" t="s">
        <v>168</v>
      </c>
      <c r="B124" s="46" t="s">
        <v>169</v>
      </c>
      <c r="C124" s="47" t="s">
        <v>15</v>
      </c>
      <c r="D124" s="47"/>
      <c r="E124" s="47"/>
      <c r="F124" s="53">
        <f>F130+F127</f>
        <v>1693474.75</v>
      </c>
      <c r="G124" s="53">
        <f>G130+G127</f>
        <v>1765696.97</v>
      </c>
      <c r="H124" s="53">
        <f>H130+H127</f>
        <v>116000</v>
      </c>
      <c r="I124" s="45"/>
    </row>
    <row r="125" spans="1:9" ht="21" customHeight="1" hidden="1">
      <c r="A125" s="55" t="s">
        <v>170</v>
      </c>
      <c r="B125" s="46" t="s">
        <v>171</v>
      </c>
      <c r="C125" s="47" t="s">
        <v>172</v>
      </c>
      <c r="D125" s="47"/>
      <c r="E125" s="47"/>
      <c r="F125" s="48"/>
      <c r="G125" s="48"/>
      <c r="H125" s="48"/>
      <c r="I125" s="45"/>
    </row>
    <row r="126" spans="1:9" ht="17.25" customHeight="1" hidden="1">
      <c r="A126" s="55" t="s">
        <v>173</v>
      </c>
      <c r="B126" s="66" t="s">
        <v>174</v>
      </c>
      <c r="C126" s="67" t="s">
        <v>175</v>
      </c>
      <c r="D126" s="67"/>
      <c r="E126" s="67"/>
      <c r="F126" s="76"/>
      <c r="G126" s="59"/>
      <c r="H126" s="59"/>
      <c r="I126" s="45"/>
    </row>
    <row r="127" spans="1:9" ht="17.25" customHeight="1" hidden="1">
      <c r="A127" s="55" t="s">
        <v>176</v>
      </c>
      <c r="B127" s="68" t="s">
        <v>177</v>
      </c>
      <c r="C127" s="69" t="s">
        <v>178</v>
      </c>
      <c r="D127" s="69"/>
      <c r="E127" s="69"/>
      <c r="F127" s="77">
        <f>F128+F129</f>
        <v>0</v>
      </c>
      <c r="G127" s="77">
        <f>G128+G129</f>
        <v>0</v>
      </c>
      <c r="H127" s="77">
        <f>H128+H129</f>
        <v>0</v>
      </c>
      <c r="I127" s="45"/>
    </row>
    <row r="128" spans="1:9" ht="14.25" customHeight="1" hidden="1">
      <c r="A128" s="64" t="s">
        <v>188</v>
      </c>
      <c r="B128" s="68"/>
      <c r="C128" s="69" t="s">
        <v>178</v>
      </c>
      <c r="D128" s="69" t="s">
        <v>189</v>
      </c>
      <c r="E128" s="69"/>
      <c r="F128" s="77"/>
      <c r="G128" s="44"/>
      <c r="H128" s="44"/>
      <c r="I128" s="45"/>
    </row>
    <row r="129" spans="1:9" ht="14.25" customHeight="1" hidden="1">
      <c r="A129" s="64" t="s">
        <v>117</v>
      </c>
      <c r="B129" s="68"/>
      <c r="C129" s="69" t="s">
        <v>178</v>
      </c>
      <c r="D129" s="69" t="s">
        <v>118</v>
      </c>
      <c r="E129" s="69"/>
      <c r="F129" s="77"/>
      <c r="G129" s="44"/>
      <c r="H129" s="44"/>
      <c r="I129" s="45"/>
    </row>
    <row r="130" spans="1:9" ht="14.25" customHeight="1">
      <c r="A130" s="55" t="s">
        <v>179</v>
      </c>
      <c r="B130" s="46" t="s">
        <v>180</v>
      </c>
      <c r="C130" s="51" t="s">
        <v>181</v>
      </c>
      <c r="D130" s="47"/>
      <c r="E130" s="47"/>
      <c r="F130" s="53">
        <f>F132+F136+F139+F144</f>
        <v>1693474.75</v>
      </c>
      <c r="G130" s="53">
        <f>G132+G136+G139+G144</f>
        <v>1765696.97</v>
      </c>
      <c r="H130" s="53">
        <f>H132+H136+H139+H144</f>
        <v>116000</v>
      </c>
      <c r="I130" s="45"/>
    </row>
    <row r="131" spans="1:9" ht="14.25" customHeight="1" hidden="1">
      <c r="A131" s="64" t="s">
        <v>182</v>
      </c>
      <c r="B131" s="46"/>
      <c r="C131" s="47" t="s">
        <v>181</v>
      </c>
      <c r="D131" s="47" t="s">
        <v>183</v>
      </c>
      <c r="E131" s="47"/>
      <c r="F131" s="48"/>
      <c r="G131" s="48"/>
      <c r="H131" s="48"/>
      <c r="I131" s="45"/>
    </row>
    <row r="132" spans="1:9" ht="14.25" customHeight="1">
      <c r="A132" s="64" t="s">
        <v>115</v>
      </c>
      <c r="B132" s="46"/>
      <c r="C132" s="47" t="s">
        <v>181</v>
      </c>
      <c r="D132" s="47" t="s">
        <v>116</v>
      </c>
      <c r="E132" s="47" t="s">
        <v>86</v>
      </c>
      <c r="F132" s="48">
        <v>96000</v>
      </c>
      <c r="G132" s="48">
        <v>96000</v>
      </c>
      <c r="H132" s="48">
        <v>96000</v>
      </c>
      <c r="I132" s="45"/>
    </row>
    <row r="133" spans="1:9" ht="14.25" customHeight="1" hidden="1">
      <c r="A133" s="64" t="s">
        <v>184</v>
      </c>
      <c r="B133" s="46"/>
      <c r="C133" s="47" t="s">
        <v>181</v>
      </c>
      <c r="D133" s="47" t="s">
        <v>185</v>
      </c>
      <c r="E133" s="47"/>
      <c r="F133" s="48"/>
      <c r="G133" s="59"/>
      <c r="H133" s="59"/>
      <c r="I133" s="45"/>
    </row>
    <row r="134" spans="1:9" ht="14.25" customHeight="1" hidden="1">
      <c r="A134" s="64" t="s">
        <v>186</v>
      </c>
      <c r="B134" s="46"/>
      <c r="C134" s="47" t="s">
        <v>181</v>
      </c>
      <c r="D134" s="47" t="s">
        <v>187</v>
      </c>
      <c r="E134" s="47"/>
      <c r="F134" s="48"/>
      <c r="G134" s="59"/>
      <c r="H134" s="59"/>
      <c r="I134" s="45"/>
    </row>
    <row r="135" spans="1:9" ht="14.25" customHeight="1" hidden="1">
      <c r="A135" s="64" t="s">
        <v>188</v>
      </c>
      <c r="B135" s="46"/>
      <c r="C135" s="47" t="s">
        <v>181</v>
      </c>
      <c r="D135" s="47" t="s">
        <v>189</v>
      </c>
      <c r="E135" s="47"/>
      <c r="F135" s="48"/>
      <c r="G135" s="59"/>
      <c r="H135" s="59"/>
      <c r="I135" s="45"/>
    </row>
    <row r="136" spans="1:9" ht="14.25" customHeight="1">
      <c r="A136" s="64" t="s">
        <v>117</v>
      </c>
      <c r="B136" s="46"/>
      <c r="C136" s="47" t="s">
        <v>181</v>
      </c>
      <c r="D136" s="47" t="s">
        <v>118</v>
      </c>
      <c r="E136" s="47"/>
      <c r="F136" s="48">
        <v>20000</v>
      </c>
      <c r="G136" s="48">
        <v>20000</v>
      </c>
      <c r="H136" s="48">
        <v>20000</v>
      </c>
      <c r="I136" s="45"/>
    </row>
    <row r="137" spans="1:9" ht="14.25" customHeight="1" hidden="1">
      <c r="A137" s="64" t="s">
        <v>190</v>
      </c>
      <c r="B137" s="46"/>
      <c r="C137" s="47" t="s">
        <v>181</v>
      </c>
      <c r="D137" s="47" t="s">
        <v>191</v>
      </c>
      <c r="E137" s="47"/>
      <c r="F137" s="48"/>
      <c r="G137" s="59"/>
      <c r="H137" s="59"/>
      <c r="I137" s="45"/>
    </row>
    <row r="138" spans="1:9" ht="14.25" customHeight="1" hidden="1">
      <c r="A138" s="64" t="s">
        <v>192</v>
      </c>
      <c r="B138" s="46"/>
      <c r="C138" s="47" t="s">
        <v>181</v>
      </c>
      <c r="D138" s="47" t="s">
        <v>193</v>
      </c>
      <c r="E138" s="47"/>
      <c r="F138" s="48"/>
      <c r="G138" s="59"/>
      <c r="H138" s="59"/>
      <c r="I138" s="45"/>
    </row>
    <row r="139" spans="1:9" ht="14.25" customHeight="1">
      <c r="A139" s="64" t="s">
        <v>194</v>
      </c>
      <c r="B139" s="46"/>
      <c r="C139" s="47" t="s">
        <v>181</v>
      </c>
      <c r="D139" s="47" t="s">
        <v>195</v>
      </c>
      <c r="E139" s="47" t="s">
        <v>225</v>
      </c>
      <c r="F139" s="48">
        <v>100075.34</v>
      </c>
      <c r="G139" s="48">
        <v>100075.34</v>
      </c>
      <c r="H139" s="48">
        <v>0</v>
      </c>
      <c r="I139" s="45"/>
    </row>
    <row r="140" spans="1:9" ht="17.25" customHeight="1" hidden="1">
      <c r="A140" s="64" t="s">
        <v>196</v>
      </c>
      <c r="B140" s="46"/>
      <c r="C140" s="47" t="s">
        <v>181</v>
      </c>
      <c r="D140" s="47" t="s">
        <v>197</v>
      </c>
      <c r="E140" s="47"/>
      <c r="F140" s="48"/>
      <c r="G140" s="59"/>
      <c r="H140" s="59"/>
      <c r="I140" s="45"/>
    </row>
    <row r="141" spans="1:9" ht="14.25" customHeight="1" hidden="1">
      <c r="A141" s="64" t="s">
        <v>198</v>
      </c>
      <c r="B141" s="46"/>
      <c r="C141" s="47" t="s">
        <v>181</v>
      </c>
      <c r="D141" s="47" t="s">
        <v>199</v>
      </c>
      <c r="E141" s="47"/>
      <c r="F141" s="48"/>
      <c r="G141" s="59"/>
      <c r="H141" s="59"/>
      <c r="I141" s="45"/>
    </row>
    <row r="142" spans="1:9" ht="14.25" customHeight="1" hidden="1">
      <c r="A142" s="64" t="s">
        <v>200</v>
      </c>
      <c r="B142" s="46"/>
      <c r="C142" s="47" t="s">
        <v>181</v>
      </c>
      <c r="D142" s="47" t="s">
        <v>201</v>
      </c>
      <c r="E142" s="47"/>
      <c r="F142" s="48">
        <v>0</v>
      </c>
      <c r="G142" s="48">
        <v>0</v>
      </c>
      <c r="H142" s="48">
        <v>0</v>
      </c>
      <c r="I142" s="45"/>
    </row>
    <row r="143" spans="1:9" ht="14.25" customHeight="1" hidden="1">
      <c r="A143" s="64" t="s">
        <v>202</v>
      </c>
      <c r="B143" s="46"/>
      <c r="C143" s="47" t="s">
        <v>181</v>
      </c>
      <c r="D143" s="47" t="s">
        <v>203</v>
      </c>
      <c r="E143" s="47"/>
      <c r="F143" s="48"/>
      <c r="G143" s="59"/>
      <c r="H143" s="59"/>
      <c r="I143" s="45"/>
    </row>
    <row r="144" spans="1:9" ht="14.25" customHeight="1">
      <c r="A144" s="78" t="s">
        <v>226</v>
      </c>
      <c r="B144" s="79"/>
      <c r="C144" s="80" t="s">
        <v>181</v>
      </c>
      <c r="D144" s="80" t="s">
        <v>205</v>
      </c>
      <c r="E144" s="47" t="s">
        <v>225</v>
      </c>
      <c r="F144" s="48">
        <f>1539992-62592.59</f>
        <v>1477399.41</v>
      </c>
      <c r="G144" s="48">
        <f>1615076.17-65454.54</f>
        <v>1549621.63</v>
      </c>
      <c r="H144" s="48">
        <v>0</v>
      </c>
      <c r="I144" s="45"/>
    </row>
    <row r="145" spans="1:9" ht="17.25" customHeight="1" hidden="1">
      <c r="A145" s="64" t="s">
        <v>206</v>
      </c>
      <c r="B145" s="46"/>
      <c r="C145" s="47" t="s">
        <v>181</v>
      </c>
      <c r="D145" s="47" t="s">
        <v>207</v>
      </c>
      <c r="E145" s="47" t="s">
        <v>86</v>
      </c>
      <c r="F145" s="48"/>
      <c r="G145" s="48"/>
      <c r="H145" s="48"/>
      <c r="I145" s="45"/>
    </row>
    <row r="146" spans="1:9" ht="17.25" customHeight="1" hidden="1">
      <c r="A146" s="64" t="s">
        <v>208</v>
      </c>
      <c r="B146" s="46"/>
      <c r="C146" s="47" t="s">
        <v>181</v>
      </c>
      <c r="D146" s="47" t="s">
        <v>209</v>
      </c>
      <c r="E146" s="47"/>
      <c r="F146" s="48"/>
      <c r="G146" s="59"/>
      <c r="H146" s="59"/>
      <c r="I146" s="45"/>
    </row>
    <row r="147" spans="1:9" ht="14.25" customHeight="1">
      <c r="A147" s="81" t="s">
        <v>76</v>
      </c>
      <c r="B147" s="50"/>
      <c r="C147" s="51"/>
      <c r="D147" s="47"/>
      <c r="E147" s="47"/>
      <c r="F147" s="53">
        <f>F148+F159+F162+F165</f>
        <v>193000</v>
      </c>
      <c r="G147" s="53">
        <f>G148+G159+G162+G165</f>
        <v>193000</v>
      </c>
      <c r="H147" s="53">
        <f>H148+H159+H162+H165</f>
        <v>193000</v>
      </c>
      <c r="I147" s="62"/>
    </row>
    <row r="148" spans="1:9" ht="17.25" customHeight="1" hidden="1">
      <c r="A148" s="56" t="s">
        <v>101</v>
      </c>
      <c r="B148" s="46" t="s">
        <v>102</v>
      </c>
      <c r="C148" s="47" t="s">
        <v>15</v>
      </c>
      <c r="D148" s="47"/>
      <c r="E148" s="47"/>
      <c r="F148" s="48">
        <f>F149+F151+F155+F157</f>
        <v>0</v>
      </c>
      <c r="G148" s="48">
        <f>G149+G151+G155+G157</f>
        <v>0</v>
      </c>
      <c r="H148" s="48">
        <f>H149+H151+H155+H157</f>
        <v>0</v>
      </c>
      <c r="I148" s="63" t="s">
        <v>15</v>
      </c>
    </row>
    <row r="149" spans="1:9" ht="14.25" customHeight="1" hidden="1">
      <c r="A149" s="55" t="s">
        <v>103</v>
      </c>
      <c r="B149" s="46" t="s">
        <v>104</v>
      </c>
      <c r="C149" s="51" t="s">
        <v>105</v>
      </c>
      <c r="D149" s="47"/>
      <c r="E149" s="47"/>
      <c r="F149" s="53">
        <f>F150</f>
        <v>0</v>
      </c>
      <c r="G149" s="53">
        <f>G150</f>
        <v>0</v>
      </c>
      <c r="H149" s="53">
        <f>H150</f>
        <v>0</v>
      </c>
      <c r="I149" s="63" t="s">
        <v>15</v>
      </c>
    </row>
    <row r="150" spans="1:9" ht="10.5" customHeight="1" hidden="1">
      <c r="A150" s="55" t="s">
        <v>106</v>
      </c>
      <c r="B150" s="46"/>
      <c r="C150" s="47" t="s">
        <v>105</v>
      </c>
      <c r="D150" s="47" t="s">
        <v>107</v>
      </c>
      <c r="E150" s="47"/>
      <c r="F150" s="48"/>
      <c r="G150" s="48"/>
      <c r="H150" s="48"/>
      <c r="I150" s="63"/>
    </row>
    <row r="151" spans="1:9" ht="16.5" customHeight="1" hidden="1">
      <c r="A151" s="55" t="s">
        <v>110</v>
      </c>
      <c r="B151" s="46" t="s">
        <v>111</v>
      </c>
      <c r="C151" s="51" t="s">
        <v>112</v>
      </c>
      <c r="D151" s="47"/>
      <c r="E151" s="47"/>
      <c r="F151" s="53">
        <f>F152+F153+F154</f>
        <v>0</v>
      </c>
      <c r="G151" s="53">
        <f>G152+G153+G154</f>
        <v>0</v>
      </c>
      <c r="H151" s="53">
        <f>H152+H153+H154</f>
        <v>0</v>
      </c>
      <c r="I151" s="45" t="s">
        <v>15</v>
      </c>
    </row>
    <row r="152" spans="1:9" ht="8.25" customHeight="1" hidden="1">
      <c r="A152" s="55" t="s">
        <v>113</v>
      </c>
      <c r="B152" s="46"/>
      <c r="C152" s="47" t="s">
        <v>112</v>
      </c>
      <c r="D152" s="47" t="s">
        <v>114</v>
      </c>
      <c r="E152" s="47"/>
      <c r="F152" s="48"/>
      <c r="G152" s="48"/>
      <c r="H152" s="48"/>
      <c r="I152" s="45"/>
    </row>
    <row r="153" spans="1:9" ht="10.5" customHeight="1" hidden="1">
      <c r="A153" s="55" t="s">
        <v>115</v>
      </c>
      <c r="B153" s="46"/>
      <c r="C153" s="47" t="s">
        <v>112</v>
      </c>
      <c r="D153" s="47" t="s">
        <v>116</v>
      </c>
      <c r="E153" s="47"/>
      <c r="F153" s="48"/>
      <c r="G153" s="48"/>
      <c r="H153" s="48"/>
      <c r="I153" s="45"/>
    </row>
    <row r="154" spans="1:9" ht="10.5" customHeight="1" hidden="1">
      <c r="A154" s="55" t="s">
        <v>117</v>
      </c>
      <c r="B154" s="46"/>
      <c r="C154" s="47" t="s">
        <v>112</v>
      </c>
      <c r="D154" s="47" t="s">
        <v>118</v>
      </c>
      <c r="E154" s="47"/>
      <c r="F154" s="48"/>
      <c r="G154" s="48"/>
      <c r="H154" s="48"/>
      <c r="I154" s="45"/>
    </row>
    <row r="155" spans="1:9" ht="13.5" customHeight="1" hidden="1">
      <c r="A155" s="55" t="s">
        <v>119</v>
      </c>
      <c r="B155" s="46" t="s">
        <v>120</v>
      </c>
      <c r="C155" s="51" t="s">
        <v>121</v>
      </c>
      <c r="D155" s="47"/>
      <c r="E155" s="47"/>
      <c r="F155" s="53">
        <f>F156</f>
        <v>0</v>
      </c>
      <c r="G155" s="53">
        <f>G156</f>
        <v>0</v>
      </c>
      <c r="H155" s="53">
        <f>H156</f>
        <v>0</v>
      </c>
      <c r="I155" s="45" t="s">
        <v>15</v>
      </c>
    </row>
    <row r="156" spans="1:9" ht="22.5" customHeight="1" hidden="1">
      <c r="A156" s="55" t="s">
        <v>219</v>
      </c>
      <c r="B156" s="46"/>
      <c r="C156" s="47" t="s">
        <v>121</v>
      </c>
      <c r="D156" s="47" t="s">
        <v>118</v>
      </c>
      <c r="E156" s="47"/>
      <c r="F156" s="48"/>
      <c r="G156" s="48"/>
      <c r="H156" s="48"/>
      <c r="I156" s="45"/>
    </row>
    <row r="157" spans="1:9" ht="22.5" customHeight="1" hidden="1">
      <c r="A157" s="55" t="s">
        <v>122</v>
      </c>
      <c r="B157" s="46" t="s">
        <v>123</v>
      </c>
      <c r="C157" s="51" t="s">
        <v>124</v>
      </c>
      <c r="D157" s="47"/>
      <c r="E157" s="47"/>
      <c r="F157" s="53">
        <f>F158</f>
        <v>0</v>
      </c>
      <c r="G157" s="53">
        <f>G158</f>
        <v>0</v>
      </c>
      <c r="H157" s="53">
        <f>H158</f>
        <v>0</v>
      </c>
      <c r="I157" s="45" t="s">
        <v>15</v>
      </c>
    </row>
    <row r="158" spans="1:9" ht="16.5" customHeight="1" hidden="1">
      <c r="A158" s="64" t="s">
        <v>125</v>
      </c>
      <c r="B158" s="46" t="s">
        <v>126</v>
      </c>
      <c r="C158" s="47" t="s">
        <v>124</v>
      </c>
      <c r="D158" s="47" t="s">
        <v>127</v>
      </c>
      <c r="E158" s="47"/>
      <c r="F158" s="48"/>
      <c r="G158" s="48"/>
      <c r="H158" s="48"/>
      <c r="I158" s="45" t="s">
        <v>15</v>
      </c>
    </row>
    <row r="159" spans="1:9" ht="11.25" customHeight="1" hidden="1">
      <c r="A159" s="54" t="s">
        <v>128</v>
      </c>
      <c r="B159" s="46" t="s">
        <v>129</v>
      </c>
      <c r="C159" s="51" t="s">
        <v>130</v>
      </c>
      <c r="D159" s="51"/>
      <c r="E159" s="51"/>
      <c r="F159" s="53">
        <f>F160+F161</f>
        <v>0</v>
      </c>
      <c r="G159" s="53">
        <f>G162</f>
        <v>0</v>
      </c>
      <c r="H159" s="53">
        <f>H162</f>
        <v>0</v>
      </c>
      <c r="I159" s="45" t="s">
        <v>15</v>
      </c>
    </row>
    <row r="160" spans="1:9" ht="22.5" customHeight="1" hidden="1">
      <c r="A160" s="55" t="s">
        <v>131</v>
      </c>
      <c r="B160" s="46" t="s">
        <v>132</v>
      </c>
      <c r="C160" s="51" t="s">
        <v>133</v>
      </c>
      <c r="D160" s="51"/>
      <c r="E160" s="51"/>
      <c r="F160" s="53">
        <v>0</v>
      </c>
      <c r="G160" s="53">
        <v>0</v>
      </c>
      <c r="H160" s="53">
        <v>0</v>
      </c>
      <c r="I160" s="45" t="s">
        <v>15</v>
      </c>
    </row>
    <row r="161" spans="1:9" ht="19.5" customHeight="1" hidden="1">
      <c r="A161" s="64" t="s">
        <v>134</v>
      </c>
      <c r="B161" s="46" t="s">
        <v>135</v>
      </c>
      <c r="C161" s="51" t="s">
        <v>136</v>
      </c>
      <c r="D161" s="47"/>
      <c r="E161" s="47"/>
      <c r="F161" s="53">
        <v>0</v>
      </c>
      <c r="G161" s="53">
        <v>0</v>
      </c>
      <c r="H161" s="53">
        <v>0</v>
      </c>
      <c r="I161" s="45" t="s">
        <v>15</v>
      </c>
    </row>
    <row r="162" spans="1:9" ht="10.5" customHeight="1" hidden="1">
      <c r="A162" s="54" t="s">
        <v>137</v>
      </c>
      <c r="B162" s="46" t="s">
        <v>138</v>
      </c>
      <c r="C162" s="51" t="s">
        <v>139</v>
      </c>
      <c r="D162" s="51"/>
      <c r="E162" s="51"/>
      <c r="F162" s="53">
        <f>F163</f>
        <v>0</v>
      </c>
      <c r="G162" s="53">
        <v>0</v>
      </c>
      <c r="H162" s="53">
        <v>0</v>
      </c>
      <c r="I162" s="45" t="s">
        <v>15</v>
      </c>
    </row>
    <row r="163" spans="1:9" ht="20.25" customHeight="1" hidden="1">
      <c r="A163" s="55" t="s">
        <v>144</v>
      </c>
      <c r="B163" s="46" t="s">
        <v>145</v>
      </c>
      <c r="C163" s="47" t="s">
        <v>146</v>
      </c>
      <c r="D163" s="47" t="s">
        <v>143</v>
      </c>
      <c r="E163" s="47" t="s">
        <v>80</v>
      </c>
      <c r="F163" s="48">
        <v>0</v>
      </c>
      <c r="G163" s="48">
        <v>0</v>
      </c>
      <c r="H163" s="48">
        <v>0</v>
      </c>
      <c r="I163" s="45"/>
    </row>
    <row r="164" spans="1:9" ht="14.25" customHeight="1">
      <c r="A164" s="65" t="s">
        <v>168</v>
      </c>
      <c r="B164" s="46" t="s">
        <v>169</v>
      </c>
      <c r="C164" s="47" t="s">
        <v>15</v>
      </c>
      <c r="D164" s="47"/>
      <c r="E164" s="47"/>
      <c r="F164" s="53">
        <f>F165</f>
        <v>193000</v>
      </c>
      <c r="G164" s="53">
        <f>G165</f>
        <v>193000</v>
      </c>
      <c r="H164" s="53">
        <f>H165</f>
        <v>193000</v>
      </c>
      <c r="I164" s="45"/>
    </row>
    <row r="165" spans="1:9" ht="14.25" customHeight="1">
      <c r="A165" s="55" t="s">
        <v>179</v>
      </c>
      <c r="B165" s="46" t="s">
        <v>180</v>
      </c>
      <c r="C165" s="51" t="s">
        <v>181</v>
      </c>
      <c r="D165" s="47"/>
      <c r="E165" s="47"/>
      <c r="F165" s="53">
        <f>F166+F167+F168+F169+F170+F171+F172+F173+F174+F175+F176+F177+F178+F179+F180+F181</f>
        <v>193000</v>
      </c>
      <c r="G165" s="53">
        <f>G166+G167+G168+G169+G170+G171+G172+G173+G174+G175+G176+G177+G178+G179+G180+G181</f>
        <v>193000</v>
      </c>
      <c r="H165" s="53">
        <f>H166+H167+H168+H169+H170+H171+H172+H173+H174+H175+H176+H177+H178+H179+H180+H181</f>
        <v>193000</v>
      </c>
      <c r="I165" s="45"/>
    </row>
    <row r="166" spans="1:9" ht="11.25" customHeight="1" hidden="1">
      <c r="A166" s="64" t="s">
        <v>182</v>
      </c>
      <c r="B166" s="46"/>
      <c r="C166" s="47" t="s">
        <v>181</v>
      </c>
      <c r="D166" s="47" t="s">
        <v>183</v>
      </c>
      <c r="E166" s="47"/>
      <c r="F166" s="48"/>
      <c r="G166" s="48"/>
      <c r="H166" s="48"/>
      <c r="I166" s="45"/>
    </row>
    <row r="167" spans="1:9" ht="11.25" customHeight="1" hidden="1">
      <c r="A167" s="64" t="s">
        <v>115</v>
      </c>
      <c r="B167" s="46"/>
      <c r="C167" s="47" t="s">
        <v>181</v>
      </c>
      <c r="D167" s="47" t="s">
        <v>116</v>
      </c>
      <c r="E167" s="47"/>
      <c r="F167" s="48"/>
      <c r="G167" s="59"/>
      <c r="H167" s="59"/>
      <c r="I167" s="45"/>
    </row>
    <row r="168" spans="1:9" ht="11.25" customHeight="1" hidden="1">
      <c r="A168" s="64" t="s">
        <v>184</v>
      </c>
      <c r="B168" s="46"/>
      <c r="C168" s="47" t="s">
        <v>181</v>
      </c>
      <c r="D168" s="47" t="s">
        <v>185</v>
      </c>
      <c r="E168" s="47"/>
      <c r="F168" s="48"/>
      <c r="G168" s="59"/>
      <c r="H168" s="59"/>
      <c r="I168" s="45"/>
    </row>
    <row r="169" spans="1:9" ht="11.25" customHeight="1" hidden="1">
      <c r="A169" s="64" t="s">
        <v>186</v>
      </c>
      <c r="B169" s="46"/>
      <c r="C169" s="47" t="s">
        <v>181</v>
      </c>
      <c r="D169" s="47" t="s">
        <v>187</v>
      </c>
      <c r="E169" s="47"/>
      <c r="F169" s="48"/>
      <c r="G169" s="59"/>
      <c r="H169" s="59"/>
      <c r="I169" s="45"/>
    </row>
    <row r="170" spans="1:9" ht="11.25" customHeight="1" hidden="1">
      <c r="A170" s="64" t="s">
        <v>188</v>
      </c>
      <c r="B170" s="46"/>
      <c r="C170" s="47" t="s">
        <v>181</v>
      </c>
      <c r="D170" s="47" t="s">
        <v>189</v>
      </c>
      <c r="E170" s="47"/>
      <c r="F170" s="48"/>
      <c r="G170" s="48"/>
      <c r="H170" s="48"/>
      <c r="I170" s="45"/>
    </row>
    <row r="171" spans="1:9" ht="11.25" customHeight="1">
      <c r="A171" s="64" t="s">
        <v>117</v>
      </c>
      <c r="B171" s="46"/>
      <c r="C171" s="47" t="s">
        <v>181</v>
      </c>
      <c r="D171" s="47" t="s">
        <v>118</v>
      </c>
      <c r="E171" s="47" t="s">
        <v>80</v>
      </c>
      <c r="F171" s="48">
        <v>15000</v>
      </c>
      <c r="G171" s="48">
        <v>15000</v>
      </c>
      <c r="H171" s="48">
        <v>15000</v>
      </c>
      <c r="I171" s="45"/>
    </row>
    <row r="172" spans="1:9" ht="11.25" customHeight="1" hidden="1">
      <c r="A172" s="64" t="s">
        <v>190</v>
      </c>
      <c r="B172" s="46"/>
      <c r="C172" s="47" t="s">
        <v>181</v>
      </c>
      <c r="D172" s="47" t="s">
        <v>191</v>
      </c>
      <c r="E172" s="47"/>
      <c r="F172" s="48"/>
      <c r="G172" s="48"/>
      <c r="H172" s="48"/>
      <c r="I172" s="45"/>
    </row>
    <row r="173" spans="1:9" ht="11.25" customHeight="1" hidden="1">
      <c r="A173" s="64" t="s">
        <v>192</v>
      </c>
      <c r="B173" s="46"/>
      <c r="C173" s="47" t="s">
        <v>181</v>
      </c>
      <c r="D173" s="47" t="s">
        <v>193</v>
      </c>
      <c r="E173" s="47"/>
      <c r="F173" s="48"/>
      <c r="G173" s="59"/>
      <c r="H173" s="59"/>
      <c r="I173" s="45"/>
    </row>
    <row r="174" spans="1:9" ht="11.25" customHeight="1" hidden="1">
      <c r="A174" s="64" t="s">
        <v>194</v>
      </c>
      <c r="B174" s="46"/>
      <c r="C174" s="47" t="s">
        <v>181</v>
      </c>
      <c r="D174" s="47" t="s">
        <v>195</v>
      </c>
      <c r="E174" s="47"/>
      <c r="F174" s="48"/>
      <c r="G174" s="59"/>
      <c r="H174" s="59"/>
      <c r="I174" s="45"/>
    </row>
    <row r="175" spans="1:9" ht="18.75" customHeight="1" hidden="1">
      <c r="A175" s="64" t="s">
        <v>196</v>
      </c>
      <c r="B175" s="46"/>
      <c r="C175" s="47" t="s">
        <v>181</v>
      </c>
      <c r="D175" s="47" t="s">
        <v>197</v>
      </c>
      <c r="E175" s="47"/>
      <c r="F175" s="48"/>
      <c r="G175" s="59"/>
      <c r="H175" s="59"/>
      <c r="I175" s="45"/>
    </row>
    <row r="176" spans="1:9" ht="11.25" customHeight="1" hidden="1">
      <c r="A176" s="64" t="s">
        <v>198</v>
      </c>
      <c r="B176" s="46"/>
      <c r="C176" s="47" t="s">
        <v>181</v>
      </c>
      <c r="D176" s="47" t="s">
        <v>199</v>
      </c>
      <c r="E176" s="47"/>
      <c r="F176" s="48"/>
      <c r="G176" s="59"/>
      <c r="H176" s="59"/>
      <c r="I176" s="45"/>
    </row>
    <row r="177" spans="1:9" ht="11.25" customHeight="1">
      <c r="A177" s="64" t="s">
        <v>200</v>
      </c>
      <c r="B177" s="46"/>
      <c r="C177" s="47" t="s">
        <v>181</v>
      </c>
      <c r="D177" s="47" t="s">
        <v>201</v>
      </c>
      <c r="E177" s="47" t="s">
        <v>80</v>
      </c>
      <c r="F177" s="48">
        <v>80000</v>
      </c>
      <c r="G177" s="48">
        <v>80000</v>
      </c>
      <c r="H177" s="48">
        <v>80000</v>
      </c>
      <c r="I177" s="45"/>
    </row>
    <row r="178" spans="1:9" ht="11.25" customHeight="1" hidden="1">
      <c r="A178" s="64" t="s">
        <v>202</v>
      </c>
      <c r="B178" s="46"/>
      <c r="C178" s="47" t="s">
        <v>181</v>
      </c>
      <c r="D178" s="47" t="s">
        <v>203</v>
      </c>
      <c r="E178" s="47"/>
      <c r="F178" s="48"/>
      <c r="G178" s="59"/>
      <c r="H178" s="59"/>
      <c r="I178" s="45"/>
    </row>
    <row r="179" spans="1:9" ht="11.25" customHeight="1" hidden="1">
      <c r="A179" s="64" t="s">
        <v>204</v>
      </c>
      <c r="B179" s="46"/>
      <c r="C179" s="47" t="s">
        <v>181</v>
      </c>
      <c r="D179" s="47" t="s">
        <v>205</v>
      </c>
      <c r="E179" s="47"/>
      <c r="F179" s="48"/>
      <c r="G179" s="59"/>
      <c r="H179" s="59"/>
      <c r="I179" s="45"/>
    </row>
    <row r="180" spans="1:9" ht="17.25" customHeight="1">
      <c r="A180" s="64" t="s">
        <v>206</v>
      </c>
      <c r="B180" s="46"/>
      <c r="C180" s="47" t="s">
        <v>181</v>
      </c>
      <c r="D180" s="47" t="s">
        <v>207</v>
      </c>
      <c r="E180" s="47" t="s">
        <v>80</v>
      </c>
      <c r="F180" s="48">
        <v>98000</v>
      </c>
      <c r="G180" s="48">
        <v>98000</v>
      </c>
      <c r="H180" s="48">
        <v>98000</v>
      </c>
      <c r="I180" s="45"/>
    </row>
    <row r="181" spans="1:9" ht="15.75" customHeight="1" hidden="1">
      <c r="A181" s="64" t="s">
        <v>208</v>
      </c>
      <c r="B181" s="46"/>
      <c r="C181" s="47" t="s">
        <v>181</v>
      </c>
      <c r="D181" s="47" t="s">
        <v>209</v>
      </c>
      <c r="E181" s="47"/>
      <c r="F181" s="48"/>
      <c r="G181" s="59"/>
      <c r="H181" s="59"/>
      <c r="I181" s="45"/>
    </row>
    <row r="182" spans="1:9" ht="14.25" customHeight="1">
      <c r="A182" s="82" t="s">
        <v>227</v>
      </c>
      <c r="B182" s="50"/>
      <c r="C182" s="51"/>
      <c r="D182" s="47"/>
      <c r="E182" s="47"/>
      <c r="F182" s="53">
        <f>F183+F196+F200+F207</f>
        <v>18630</v>
      </c>
      <c r="G182" s="53">
        <f>G183+G196+G200+G207</f>
        <v>18630</v>
      </c>
      <c r="H182" s="53">
        <f>H183+H196+H200+H207</f>
        <v>18630</v>
      </c>
      <c r="I182" s="62"/>
    </row>
    <row r="183" spans="1:9" ht="17.25" customHeight="1" hidden="1">
      <c r="A183" s="56" t="s">
        <v>101</v>
      </c>
      <c r="B183" s="46" t="s">
        <v>102</v>
      </c>
      <c r="C183" s="47" t="s">
        <v>15</v>
      </c>
      <c r="D183" s="47"/>
      <c r="E183" s="47"/>
      <c r="F183" s="48">
        <f>F184+F187+F191+F193</f>
        <v>0</v>
      </c>
      <c r="G183" s="48">
        <f>G184+G187+G191+G193</f>
        <v>0</v>
      </c>
      <c r="H183" s="48">
        <f>H184+H187+H191+H193</f>
        <v>0</v>
      </c>
      <c r="I183" s="63" t="s">
        <v>15</v>
      </c>
    </row>
    <row r="184" spans="1:9" ht="17.25" customHeight="1" hidden="1">
      <c r="A184" s="55" t="s">
        <v>103</v>
      </c>
      <c r="B184" s="46" t="s">
        <v>104</v>
      </c>
      <c r="C184" s="51" t="s">
        <v>105</v>
      </c>
      <c r="D184" s="47"/>
      <c r="E184" s="47"/>
      <c r="F184" s="53">
        <f>F185+F186</f>
        <v>0</v>
      </c>
      <c r="G184" s="53">
        <f>G185+G186</f>
        <v>0</v>
      </c>
      <c r="H184" s="53">
        <f>H185+H186</f>
        <v>0</v>
      </c>
      <c r="I184" s="63" t="s">
        <v>15</v>
      </c>
    </row>
    <row r="185" spans="1:9" ht="10.5" customHeight="1" hidden="1">
      <c r="A185" s="55" t="s">
        <v>106</v>
      </c>
      <c r="B185" s="46"/>
      <c r="C185" s="47" t="s">
        <v>105</v>
      </c>
      <c r="D185" s="47" t="s">
        <v>107</v>
      </c>
      <c r="E185" s="47"/>
      <c r="F185" s="48"/>
      <c r="G185" s="48"/>
      <c r="H185" s="48"/>
      <c r="I185" s="63"/>
    </row>
    <row r="186" spans="1:9" ht="11.25" customHeight="1" hidden="1">
      <c r="A186" s="55" t="s">
        <v>108</v>
      </c>
      <c r="B186" s="46"/>
      <c r="C186" s="47" t="s">
        <v>105</v>
      </c>
      <c r="D186" s="47" t="s">
        <v>109</v>
      </c>
      <c r="E186" s="47"/>
      <c r="F186" s="48"/>
      <c r="G186" s="48"/>
      <c r="H186" s="48"/>
      <c r="I186" s="63"/>
    </row>
    <row r="187" spans="1:9" ht="17.25" customHeight="1" hidden="1">
      <c r="A187" s="55" t="s">
        <v>110</v>
      </c>
      <c r="B187" s="46" t="s">
        <v>111</v>
      </c>
      <c r="C187" s="51" t="s">
        <v>112</v>
      </c>
      <c r="D187" s="47"/>
      <c r="E187" s="47"/>
      <c r="F187" s="53">
        <f>F188+F189+F190</f>
        <v>0</v>
      </c>
      <c r="G187" s="53">
        <f>G188+G189+G190</f>
        <v>0</v>
      </c>
      <c r="H187" s="53">
        <f>H188+H189+H190</f>
        <v>0</v>
      </c>
      <c r="I187" s="45" t="s">
        <v>15</v>
      </c>
    </row>
    <row r="188" spans="1:9" ht="11.25" customHeight="1" hidden="1">
      <c r="A188" s="55" t="s">
        <v>113</v>
      </c>
      <c r="B188" s="46"/>
      <c r="C188" s="47" t="s">
        <v>112</v>
      </c>
      <c r="D188" s="47" t="s">
        <v>114</v>
      </c>
      <c r="E188" s="47"/>
      <c r="F188" s="48"/>
      <c r="G188" s="48"/>
      <c r="H188" s="48"/>
      <c r="I188" s="45"/>
    </row>
    <row r="189" spans="1:9" ht="9.75" customHeight="1" hidden="1">
      <c r="A189" s="55" t="s">
        <v>115</v>
      </c>
      <c r="B189" s="46"/>
      <c r="C189" s="47" t="s">
        <v>112</v>
      </c>
      <c r="D189" s="47" t="s">
        <v>116</v>
      </c>
      <c r="E189" s="47"/>
      <c r="F189" s="48"/>
      <c r="G189" s="48"/>
      <c r="H189" s="48"/>
      <c r="I189" s="45"/>
    </row>
    <row r="190" spans="1:9" ht="11.25" customHeight="1" hidden="1">
      <c r="A190" s="55" t="s">
        <v>117</v>
      </c>
      <c r="B190" s="46"/>
      <c r="C190" s="47" t="s">
        <v>112</v>
      </c>
      <c r="D190" s="47" t="s">
        <v>118</v>
      </c>
      <c r="E190" s="47"/>
      <c r="F190" s="48"/>
      <c r="G190" s="48"/>
      <c r="H190" s="48"/>
      <c r="I190" s="45"/>
    </row>
    <row r="191" spans="1:9" ht="17.25" customHeight="1" hidden="1">
      <c r="A191" s="55" t="s">
        <v>119</v>
      </c>
      <c r="B191" s="46" t="s">
        <v>120</v>
      </c>
      <c r="C191" s="51" t="s">
        <v>121</v>
      </c>
      <c r="D191" s="47"/>
      <c r="E191" s="47"/>
      <c r="F191" s="53">
        <f>F192</f>
        <v>0</v>
      </c>
      <c r="G191" s="53">
        <f>G192</f>
        <v>0</v>
      </c>
      <c r="H191" s="53">
        <f>H192</f>
        <v>0</v>
      </c>
      <c r="I191" s="45" t="s">
        <v>15</v>
      </c>
    </row>
    <row r="192" spans="1:9" ht="24.75" customHeight="1" hidden="1">
      <c r="A192" s="55" t="s">
        <v>219</v>
      </c>
      <c r="B192" s="46"/>
      <c r="C192" s="47" t="s">
        <v>121</v>
      </c>
      <c r="D192" s="47" t="s">
        <v>118</v>
      </c>
      <c r="E192" s="47"/>
      <c r="F192" s="48"/>
      <c r="G192" s="48"/>
      <c r="H192" s="48"/>
      <c r="I192" s="45"/>
    </row>
    <row r="193" spans="1:9" ht="24.75" customHeight="1" hidden="1">
      <c r="A193" s="55" t="s">
        <v>122</v>
      </c>
      <c r="B193" s="46" t="s">
        <v>123</v>
      </c>
      <c r="C193" s="51" t="s">
        <v>124</v>
      </c>
      <c r="D193" s="47"/>
      <c r="E193" s="47"/>
      <c r="F193" s="53">
        <f>F194</f>
        <v>0</v>
      </c>
      <c r="G193" s="53">
        <f>G194</f>
        <v>0</v>
      </c>
      <c r="H193" s="53">
        <f>H194</f>
        <v>0</v>
      </c>
      <c r="I193" s="45" t="s">
        <v>15</v>
      </c>
    </row>
    <row r="194" spans="1:9" ht="17.25" customHeight="1" hidden="1">
      <c r="A194" s="64" t="s">
        <v>125</v>
      </c>
      <c r="B194" s="46" t="s">
        <v>126</v>
      </c>
      <c r="C194" s="47" t="s">
        <v>124</v>
      </c>
      <c r="D194" s="47" t="s">
        <v>127</v>
      </c>
      <c r="E194" s="47"/>
      <c r="F194" s="48"/>
      <c r="G194" s="48"/>
      <c r="H194" s="48"/>
      <c r="I194" s="45" t="s">
        <v>15</v>
      </c>
    </row>
    <row r="195" spans="1:9" ht="10.5" customHeight="1" hidden="1">
      <c r="A195" s="64" t="s">
        <v>220</v>
      </c>
      <c r="B195" s="66" t="s">
        <v>221</v>
      </c>
      <c r="C195" s="67" t="s">
        <v>124</v>
      </c>
      <c r="D195" s="67"/>
      <c r="E195" s="67"/>
      <c r="F195" s="76"/>
      <c r="G195" s="76"/>
      <c r="H195" s="76"/>
      <c r="I195" s="45" t="s">
        <v>15</v>
      </c>
    </row>
    <row r="196" spans="1:9" ht="11.25" customHeight="1" hidden="1">
      <c r="A196" s="54" t="s">
        <v>128</v>
      </c>
      <c r="B196" s="46" t="s">
        <v>129</v>
      </c>
      <c r="C196" s="51" t="s">
        <v>130</v>
      </c>
      <c r="D196" s="51"/>
      <c r="E196" s="51"/>
      <c r="F196" s="53">
        <f>F199</f>
        <v>0</v>
      </c>
      <c r="G196" s="53">
        <f>G199</f>
        <v>0</v>
      </c>
      <c r="H196" s="53">
        <f>H199</f>
        <v>0</v>
      </c>
      <c r="I196" s="45" t="s">
        <v>15</v>
      </c>
    </row>
    <row r="197" spans="1:9" ht="24.75" customHeight="1" hidden="1">
      <c r="A197" s="55" t="s">
        <v>131</v>
      </c>
      <c r="B197" s="46" t="s">
        <v>132</v>
      </c>
      <c r="C197" s="51" t="s">
        <v>133</v>
      </c>
      <c r="D197" s="51"/>
      <c r="E197" s="51"/>
      <c r="F197" s="53">
        <v>0</v>
      </c>
      <c r="G197" s="53">
        <v>0</v>
      </c>
      <c r="H197" s="53">
        <v>0</v>
      </c>
      <c r="I197" s="45" t="s">
        <v>15</v>
      </c>
    </row>
    <row r="198" spans="1:9" ht="24.75" customHeight="1" hidden="1">
      <c r="A198" s="64" t="s">
        <v>134</v>
      </c>
      <c r="B198" s="46" t="s">
        <v>135</v>
      </c>
      <c r="C198" s="51" t="s">
        <v>136</v>
      </c>
      <c r="D198" s="47"/>
      <c r="E198" s="47"/>
      <c r="F198" s="53">
        <v>0</v>
      </c>
      <c r="G198" s="53">
        <v>0</v>
      </c>
      <c r="H198" s="53">
        <v>0</v>
      </c>
      <c r="I198" s="45" t="s">
        <v>15</v>
      </c>
    </row>
    <row r="199" spans="1:9" ht="18.75" customHeight="1" hidden="1">
      <c r="A199" s="55" t="s">
        <v>228</v>
      </c>
      <c r="B199" s="46" t="s">
        <v>229</v>
      </c>
      <c r="C199" s="47" t="s">
        <v>230</v>
      </c>
      <c r="D199" s="47" t="s">
        <v>231</v>
      </c>
      <c r="E199" s="47"/>
      <c r="F199" s="48"/>
      <c r="G199" s="48"/>
      <c r="H199" s="48"/>
      <c r="I199" s="45" t="s">
        <v>15</v>
      </c>
    </row>
    <row r="200" spans="1:9" ht="12" customHeight="1">
      <c r="A200" s="54" t="s">
        <v>137</v>
      </c>
      <c r="B200" s="46" t="s">
        <v>138</v>
      </c>
      <c r="C200" s="51" t="s">
        <v>139</v>
      </c>
      <c r="D200" s="51"/>
      <c r="E200" s="51"/>
      <c r="F200" s="53">
        <f>F201+F202+F203+F204+F205</f>
        <v>4000</v>
      </c>
      <c r="G200" s="53">
        <f>G201+G202+G203+G204+G205</f>
        <v>4000</v>
      </c>
      <c r="H200" s="53">
        <f>H201+H202+H203+H204+H205</f>
        <v>4000</v>
      </c>
      <c r="I200" s="45" t="s">
        <v>15</v>
      </c>
    </row>
    <row r="201" spans="1:9" ht="16.5" customHeight="1" hidden="1">
      <c r="A201" s="55" t="s">
        <v>140</v>
      </c>
      <c r="B201" s="46" t="s">
        <v>141</v>
      </c>
      <c r="C201" s="47" t="s">
        <v>142</v>
      </c>
      <c r="D201" s="47" t="s">
        <v>143</v>
      </c>
      <c r="E201" s="47"/>
      <c r="F201" s="48"/>
      <c r="G201" s="48"/>
      <c r="H201" s="48"/>
      <c r="I201" s="45" t="s">
        <v>15</v>
      </c>
    </row>
    <row r="202" spans="1:9" ht="22.5" customHeight="1" hidden="1">
      <c r="A202" s="55" t="s">
        <v>144</v>
      </c>
      <c r="B202" s="46" t="s">
        <v>145</v>
      </c>
      <c r="C202" s="47" t="s">
        <v>146</v>
      </c>
      <c r="D202" s="47" t="s">
        <v>143</v>
      </c>
      <c r="E202" s="47"/>
      <c r="F202" s="48"/>
      <c r="G202" s="48"/>
      <c r="H202" s="48"/>
      <c r="I202" s="45" t="s">
        <v>15</v>
      </c>
    </row>
    <row r="203" spans="1:9" ht="11.25" customHeight="1">
      <c r="A203" s="83" t="s">
        <v>232</v>
      </c>
      <c r="B203" s="46" t="s">
        <v>148</v>
      </c>
      <c r="C203" s="47" t="s">
        <v>149</v>
      </c>
      <c r="D203" s="47" t="s">
        <v>143</v>
      </c>
      <c r="E203" s="47"/>
      <c r="F203" s="48"/>
      <c r="G203" s="48"/>
      <c r="H203" s="48"/>
      <c r="I203" s="45" t="s">
        <v>15</v>
      </c>
    </row>
    <row r="204" spans="1:9" ht="17.25" customHeight="1">
      <c r="A204" s="55" t="s">
        <v>147</v>
      </c>
      <c r="B204" s="46" t="s">
        <v>151</v>
      </c>
      <c r="C204" s="47" t="s">
        <v>149</v>
      </c>
      <c r="D204" s="47" t="s">
        <v>150</v>
      </c>
      <c r="E204" s="47" t="s">
        <v>70</v>
      </c>
      <c r="F204" s="48">
        <v>4000</v>
      </c>
      <c r="G204" s="48">
        <v>4000</v>
      </c>
      <c r="H204" s="48">
        <v>4000</v>
      </c>
      <c r="I204" s="45"/>
    </row>
    <row r="205" spans="1:9" ht="15" customHeight="1" hidden="1">
      <c r="A205" s="55" t="s">
        <v>233</v>
      </c>
      <c r="B205" s="46" t="s">
        <v>153</v>
      </c>
      <c r="C205" s="47" t="s">
        <v>149</v>
      </c>
      <c r="D205" s="47" t="s">
        <v>152</v>
      </c>
      <c r="E205" s="47" t="s">
        <v>70</v>
      </c>
      <c r="F205" s="48">
        <v>0</v>
      </c>
      <c r="G205" s="48">
        <v>0</v>
      </c>
      <c r="H205" s="48">
        <v>0</v>
      </c>
      <c r="I205" s="45"/>
    </row>
    <row r="206" spans="1:9" ht="11.25" customHeight="1">
      <c r="A206" s="65" t="s">
        <v>168</v>
      </c>
      <c r="B206" s="46" t="s">
        <v>169</v>
      </c>
      <c r="C206" s="47" t="s">
        <v>15</v>
      </c>
      <c r="D206" s="47"/>
      <c r="E206" s="47"/>
      <c r="F206" s="53">
        <f>F207</f>
        <v>14630</v>
      </c>
      <c r="G206" s="53">
        <f>G207</f>
        <v>14630</v>
      </c>
      <c r="H206" s="53">
        <f>H207</f>
        <v>14630</v>
      </c>
      <c r="I206" s="45"/>
    </row>
    <row r="207" spans="1:9" ht="14.25" customHeight="1">
      <c r="A207" s="55" t="s">
        <v>179</v>
      </c>
      <c r="B207" s="46" t="s">
        <v>180</v>
      </c>
      <c r="C207" s="51" t="s">
        <v>181</v>
      </c>
      <c r="D207" s="47"/>
      <c r="E207" s="47"/>
      <c r="F207" s="53">
        <f>F208+F209+F210+F211</f>
        <v>14630</v>
      </c>
      <c r="G207" s="53">
        <f>G208+G209+G210+G211</f>
        <v>14630</v>
      </c>
      <c r="H207" s="53">
        <f>H208+H209+H210+H211</f>
        <v>14630</v>
      </c>
      <c r="I207" s="45"/>
    </row>
    <row r="208" spans="1:9" ht="14.25" customHeight="1" hidden="1">
      <c r="A208" s="64" t="s">
        <v>200</v>
      </c>
      <c r="B208" s="46"/>
      <c r="C208" s="47" t="s">
        <v>181</v>
      </c>
      <c r="D208" s="47" t="s">
        <v>201</v>
      </c>
      <c r="E208" s="47" t="s">
        <v>70</v>
      </c>
      <c r="F208" s="48"/>
      <c r="G208" s="48"/>
      <c r="H208" s="48"/>
      <c r="I208" s="45"/>
    </row>
    <row r="209" spans="1:9" ht="14.25" customHeight="1" hidden="1">
      <c r="A209" s="64" t="s">
        <v>202</v>
      </c>
      <c r="B209" s="46"/>
      <c r="C209" s="47" t="s">
        <v>181</v>
      </c>
      <c r="D209" s="47" t="s">
        <v>203</v>
      </c>
      <c r="E209" s="47"/>
      <c r="F209" s="45"/>
      <c r="G209" s="45"/>
      <c r="H209" s="45"/>
      <c r="I209" s="45"/>
    </row>
    <row r="210" spans="1:9" ht="14.25" customHeight="1">
      <c r="A210" s="64" t="s">
        <v>206</v>
      </c>
      <c r="B210" s="46"/>
      <c r="C210" s="47" t="s">
        <v>181</v>
      </c>
      <c r="D210" s="47" t="s">
        <v>207</v>
      </c>
      <c r="E210" s="47" t="s">
        <v>70</v>
      </c>
      <c r="F210" s="48">
        <v>14630</v>
      </c>
      <c r="G210" s="48">
        <v>14630</v>
      </c>
      <c r="H210" s="48">
        <v>14630</v>
      </c>
      <c r="I210" s="45"/>
    </row>
    <row r="211" spans="1:9" ht="17.25" customHeight="1">
      <c r="A211" s="64" t="s">
        <v>208</v>
      </c>
      <c r="B211" s="46"/>
      <c r="C211" s="47" t="s">
        <v>181</v>
      </c>
      <c r="D211" s="47" t="s">
        <v>209</v>
      </c>
      <c r="E211" s="47"/>
      <c r="F211" s="45"/>
      <c r="G211" s="45"/>
      <c r="H211" s="45"/>
      <c r="I211" s="45"/>
    </row>
    <row r="212" spans="1:64" ht="9" customHeight="1">
      <c r="A212" s="49" t="s">
        <v>234</v>
      </c>
      <c r="B212" s="50" t="s">
        <v>235</v>
      </c>
      <c r="C212" s="51" t="s">
        <v>236</v>
      </c>
      <c r="D212" s="47"/>
      <c r="E212" s="47"/>
      <c r="F212" s="45"/>
      <c r="G212" s="45"/>
      <c r="H212" s="45"/>
      <c r="I212" s="45" t="s">
        <v>15</v>
      </c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</row>
    <row r="213" spans="1:64" ht="15.75" customHeight="1">
      <c r="A213" s="56" t="s">
        <v>237</v>
      </c>
      <c r="B213" s="46" t="s">
        <v>238</v>
      </c>
      <c r="C213" s="47"/>
      <c r="D213" s="47"/>
      <c r="E213" s="47"/>
      <c r="F213" s="45"/>
      <c r="G213" s="45"/>
      <c r="H213" s="45"/>
      <c r="I213" s="45" t="s">
        <v>15</v>
      </c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</row>
    <row r="214" spans="1:64" ht="9" customHeight="1">
      <c r="A214" s="56" t="s">
        <v>239</v>
      </c>
      <c r="B214" s="46" t="s">
        <v>240</v>
      </c>
      <c r="C214" s="47"/>
      <c r="D214" s="47"/>
      <c r="E214" s="47"/>
      <c r="F214" s="45"/>
      <c r="G214" s="45"/>
      <c r="H214" s="45"/>
      <c r="I214" s="45" t="s">
        <v>15</v>
      </c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</row>
    <row r="215" spans="1:64" ht="8.25" customHeight="1">
      <c r="A215" s="56" t="s">
        <v>241</v>
      </c>
      <c r="B215" s="46" t="s">
        <v>242</v>
      </c>
      <c r="C215" s="47"/>
      <c r="D215" s="47"/>
      <c r="E215" s="47"/>
      <c r="F215" s="45"/>
      <c r="G215" s="45"/>
      <c r="H215" s="45"/>
      <c r="I215" s="45" t="s">
        <v>15</v>
      </c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</row>
    <row r="216" spans="1:64" ht="10.5" customHeight="1">
      <c r="A216" s="49" t="s">
        <v>243</v>
      </c>
      <c r="B216" s="50" t="s">
        <v>244</v>
      </c>
      <c r="C216" s="51" t="s">
        <v>15</v>
      </c>
      <c r="D216" s="47"/>
      <c r="E216" s="47"/>
      <c r="F216" s="45"/>
      <c r="G216" s="45"/>
      <c r="H216" s="45"/>
      <c r="I216" s="45" t="s">
        <v>15</v>
      </c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</row>
    <row r="217" spans="1:64" ht="15" customHeight="1">
      <c r="A217" s="56" t="s">
        <v>245</v>
      </c>
      <c r="B217" s="46" t="s">
        <v>246</v>
      </c>
      <c r="C217" s="47" t="s">
        <v>247</v>
      </c>
      <c r="D217" s="47"/>
      <c r="E217" s="47"/>
      <c r="F217" s="48"/>
      <c r="G217" s="48"/>
      <c r="H217" s="48"/>
      <c r="I217" s="45" t="s">
        <v>15</v>
      </c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</row>
    <row r="218" spans="1:9" ht="14.25" customHeight="1">
      <c r="A218" s="85"/>
      <c r="B218" s="85"/>
      <c r="C218" s="85"/>
      <c r="D218" s="85"/>
      <c r="E218" s="85"/>
      <c r="F218" s="85"/>
      <c r="G218" s="85"/>
      <c r="H218" s="85"/>
      <c r="I218" s="85"/>
    </row>
    <row r="219" spans="1:9" ht="14.25" customHeight="1">
      <c r="A219" s="85"/>
      <c r="B219" s="85"/>
      <c r="C219" s="85"/>
      <c r="D219" s="85"/>
      <c r="E219" s="85"/>
      <c r="F219" s="85"/>
      <c r="G219" s="85"/>
      <c r="H219" s="85"/>
      <c r="I219" s="85"/>
    </row>
    <row r="220" spans="1:9" ht="14.25" customHeight="1">
      <c r="A220" s="85"/>
      <c r="B220" s="85"/>
      <c r="C220" s="85"/>
      <c r="D220" s="85"/>
      <c r="E220" s="85"/>
      <c r="F220" s="85"/>
      <c r="G220" s="85"/>
      <c r="H220" s="85"/>
      <c r="I220" s="85"/>
    </row>
    <row r="221" spans="1:9" ht="14.25" customHeight="1">
      <c r="A221" s="85"/>
      <c r="B221" s="85"/>
      <c r="C221" s="85"/>
      <c r="D221" s="85"/>
      <c r="E221" s="85"/>
      <c r="F221" s="85"/>
      <c r="G221" s="85"/>
      <c r="H221" s="85"/>
      <c r="I221" s="85"/>
    </row>
    <row r="222" spans="1:9" ht="14.25" customHeight="1">
      <c r="A222" s="85"/>
      <c r="B222" s="85"/>
      <c r="C222" s="85"/>
      <c r="D222" s="85"/>
      <c r="E222" s="85"/>
      <c r="F222" s="85"/>
      <c r="G222" s="85"/>
      <c r="H222" s="85"/>
      <c r="I222" s="85"/>
    </row>
    <row r="223" spans="1:9" ht="14.25" customHeight="1">
      <c r="A223" s="85"/>
      <c r="B223" s="85"/>
      <c r="C223" s="85"/>
      <c r="D223" s="85"/>
      <c r="E223" s="85"/>
      <c r="F223" s="85"/>
      <c r="G223" s="85"/>
      <c r="H223" s="85"/>
      <c r="I223" s="85"/>
    </row>
    <row r="224" spans="1:9" ht="14.25" customHeight="1">
      <c r="A224" s="85"/>
      <c r="B224" s="85"/>
      <c r="C224" s="85"/>
      <c r="D224" s="85"/>
      <c r="E224" s="85"/>
      <c r="F224" s="85"/>
      <c r="G224" s="85"/>
      <c r="H224" s="85"/>
      <c r="I224" s="85"/>
    </row>
    <row r="225" spans="1:9" ht="14.25" customHeight="1">
      <c r="A225" s="85"/>
      <c r="B225" s="85"/>
      <c r="C225" s="85"/>
      <c r="D225" s="85"/>
      <c r="E225" s="85"/>
      <c r="F225" s="85"/>
      <c r="G225" s="85"/>
      <c r="H225" s="85"/>
      <c r="I225" s="85"/>
    </row>
    <row r="226" spans="1:9" ht="14.25" customHeight="1">
      <c r="A226" s="85"/>
      <c r="B226" s="85"/>
      <c r="C226" s="85"/>
      <c r="D226" s="85"/>
      <c r="E226" s="85"/>
      <c r="F226" s="85"/>
      <c r="G226" s="85"/>
      <c r="H226" s="85"/>
      <c r="I226" s="85"/>
    </row>
    <row r="227" spans="1:9" ht="14.25" customHeight="1">
      <c r="A227" s="85"/>
      <c r="B227" s="85"/>
      <c r="C227" s="85"/>
      <c r="D227" s="85"/>
      <c r="E227" s="85"/>
      <c r="F227" s="85"/>
      <c r="G227" s="85"/>
      <c r="H227" s="85"/>
      <c r="I227" s="85"/>
    </row>
    <row r="228" spans="1:9" ht="14.25" customHeight="1">
      <c r="A228" s="85"/>
      <c r="B228" s="85"/>
      <c r="C228" s="85"/>
      <c r="D228" s="85"/>
      <c r="E228" s="85"/>
      <c r="F228" s="85"/>
      <c r="G228" s="85"/>
      <c r="H228" s="85"/>
      <c r="I228" s="85"/>
    </row>
    <row r="229" spans="1:9" ht="14.25" customHeight="1">
      <c r="A229" s="85"/>
      <c r="B229" s="85"/>
      <c r="C229" s="85"/>
      <c r="D229" s="85"/>
      <c r="E229" s="85"/>
      <c r="F229" s="85"/>
      <c r="G229" s="85"/>
      <c r="H229" s="85"/>
      <c r="I229" s="85"/>
    </row>
    <row r="230" spans="1:9" ht="14.25" customHeight="1">
      <c r="A230" s="85"/>
      <c r="B230" s="85"/>
      <c r="C230" s="85"/>
      <c r="D230" s="85"/>
      <c r="E230" s="85"/>
      <c r="F230" s="85"/>
      <c r="G230" s="85"/>
      <c r="H230" s="85"/>
      <c r="I230" s="85"/>
    </row>
    <row r="231" spans="1:9" ht="14.25" customHeight="1">
      <c r="A231" s="85"/>
      <c r="B231" s="85"/>
      <c r="C231" s="85"/>
      <c r="D231" s="85"/>
      <c r="E231" s="85"/>
      <c r="F231" s="85"/>
      <c r="G231" s="85"/>
      <c r="H231" s="85"/>
      <c r="I231" s="85"/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F1:I1"/>
    <mergeCell ref="F2:I2"/>
    <mergeCell ref="G3:I3"/>
    <mergeCell ref="G4:I4"/>
    <mergeCell ref="G5:I5"/>
    <mergeCell ref="H6:I6"/>
    <mergeCell ref="G7:I7"/>
    <mergeCell ref="A9:G9"/>
    <mergeCell ref="A10:G10"/>
    <mergeCell ref="I10:I11"/>
    <mergeCell ref="B11:D11"/>
    <mergeCell ref="B12:C12"/>
    <mergeCell ref="B13:G14"/>
    <mergeCell ref="B15:G16"/>
    <mergeCell ref="B17:G17"/>
    <mergeCell ref="A19:I19"/>
    <mergeCell ref="B21:B23"/>
    <mergeCell ref="C21:C23"/>
    <mergeCell ref="D21:D23"/>
    <mergeCell ref="E22:E23"/>
  </mergeCells>
  <printOptions horizontalCentered="1"/>
  <pageMargins left="0.5" right="0.16527777777777777" top="0.1451388888888889" bottom="0.1729166666666666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40" zoomScaleNormal="140" workbookViewId="0" topLeftCell="A1">
      <selection activeCell="F9" sqref="F9"/>
    </sheetView>
  </sheetViews>
  <sheetFormatPr defaultColWidth="9.00390625" defaultRowHeight="12.75" customHeight="1"/>
  <cols>
    <col min="1" max="1" width="4.75390625" style="85" customWidth="1"/>
    <col min="2" max="2" width="54.625" style="85" customWidth="1"/>
    <col min="3" max="3" width="6.75390625" style="85" customWidth="1"/>
    <col min="4" max="4" width="3.625" style="85" customWidth="1"/>
    <col min="5" max="6" width="11.50390625" style="85" customWidth="1"/>
    <col min="7" max="7" width="9.875" style="85" customWidth="1"/>
    <col min="8" max="8" width="10.50390625" style="85" customWidth="1"/>
    <col min="9" max="9" width="5.75390625" style="85" customWidth="1"/>
    <col min="10" max="65" width="8.75390625" style="85" customWidth="1"/>
    <col min="66" max="16384" width="8.875" style="1" customWidth="1"/>
  </cols>
  <sheetData>
    <row r="1" spans="1:9" ht="12.75" customHeight="1">
      <c r="A1" s="86"/>
      <c r="B1" s="87" t="s">
        <v>248</v>
      </c>
      <c r="C1" s="87"/>
      <c r="D1" s="87"/>
      <c r="E1" s="87"/>
      <c r="F1" s="87"/>
      <c r="G1" s="87"/>
      <c r="H1" s="87"/>
      <c r="I1" s="87"/>
    </row>
    <row r="3" spans="1:9" ht="12.75" customHeight="1">
      <c r="A3" s="88" t="s">
        <v>249</v>
      </c>
      <c r="B3" s="89" t="s">
        <v>30</v>
      </c>
      <c r="C3" s="90" t="s">
        <v>250</v>
      </c>
      <c r="D3" s="90" t="s">
        <v>251</v>
      </c>
      <c r="E3" s="91" t="s">
        <v>252</v>
      </c>
      <c r="F3" s="92" t="s">
        <v>34</v>
      </c>
      <c r="G3" s="92"/>
      <c r="H3" s="92"/>
      <c r="I3" s="92"/>
    </row>
    <row r="4" spans="1:9" ht="12.75" customHeight="1">
      <c r="A4" s="88"/>
      <c r="B4" s="89"/>
      <c r="C4" s="90"/>
      <c r="D4" s="90"/>
      <c r="E4" s="90"/>
      <c r="F4" s="35" t="s">
        <v>36</v>
      </c>
      <c r="G4" s="35" t="s">
        <v>37</v>
      </c>
      <c r="H4" s="35" t="s">
        <v>38</v>
      </c>
      <c r="I4" s="93" t="s">
        <v>39</v>
      </c>
    </row>
    <row r="5" spans="1:9" ht="26.25" customHeight="1">
      <c r="A5" s="88"/>
      <c r="B5" s="89"/>
      <c r="C5" s="90"/>
      <c r="D5" s="90"/>
      <c r="E5" s="90"/>
      <c r="F5" s="94" t="s">
        <v>253</v>
      </c>
      <c r="G5" s="94" t="s">
        <v>254</v>
      </c>
      <c r="H5" s="94" t="s">
        <v>255</v>
      </c>
      <c r="I5" s="93"/>
    </row>
    <row r="6" spans="1:9" ht="12.75" customHeight="1">
      <c r="A6" s="95" t="s">
        <v>43</v>
      </c>
      <c r="B6" s="96" t="s">
        <v>44</v>
      </c>
      <c r="C6" s="97" t="s">
        <v>45</v>
      </c>
      <c r="D6" s="97" t="s">
        <v>46</v>
      </c>
      <c r="E6" s="97" t="s">
        <v>47</v>
      </c>
      <c r="F6" s="97" t="s">
        <v>48</v>
      </c>
      <c r="G6" s="97" t="s">
        <v>49</v>
      </c>
      <c r="H6" s="97" t="s">
        <v>50</v>
      </c>
      <c r="I6" s="97" t="s">
        <v>51</v>
      </c>
    </row>
    <row r="7" spans="1:9" ht="12.75" customHeight="1">
      <c r="A7" s="98">
        <v>1</v>
      </c>
      <c r="B7" s="99" t="s">
        <v>256</v>
      </c>
      <c r="C7" s="100" t="s">
        <v>257</v>
      </c>
      <c r="D7" s="101" t="s">
        <v>15</v>
      </c>
      <c r="E7" s="101"/>
      <c r="F7" s="102">
        <f>F8+F9+F10+F11</f>
        <v>3609417.04</v>
      </c>
      <c r="G7" s="102">
        <f>G8+G9+G10+G11</f>
        <v>3681639.26</v>
      </c>
      <c r="H7" s="102">
        <f>H8+H9+H10+H11</f>
        <v>2031942.29</v>
      </c>
      <c r="I7" s="103"/>
    </row>
    <row r="8" spans="1:9" ht="91.5" customHeight="1">
      <c r="A8" s="104" t="s">
        <v>258</v>
      </c>
      <c r="B8" s="105" t="s">
        <v>259</v>
      </c>
      <c r="C8" s="106" t="s">
        <v>260</v>
      </c>
      <c r="D8" s="107" t="s">
        <v>15</v>
      </c>
      <c r="E8" s="107"/>
      <c r="F8" s="108"/>
      <c r="G8" s="108"/>
      <c r="H8" s="108"/>
      <c r="I8" s="103"/>
    </row>
    <row r="9" spans="1:9" ht="30.75" customHeight="1">
      <c r="A9" s="104" t="s">
        <v>261</v>
      </c>
      <c r="B9" s="109" t="s">
        <v>262</v>
      </c>
      <c r="C9" s="106" t="s">
        <v>263</v>
      </c>
      <c r="D9" s="107" t="s">
        <v>15</v>
      </c>
      <c r="E9" s="107"/>
      <c r="F9" s="108"/>
      <c r="G9" s="108"/>
      <c r="H9" s="108"/>
      <c r="I9" s="103"/>
    </row>
    <row r="10" spans="1:9" ht="30.75" customHeight="1">
      <c r="A10" s="104" t="s">
        <v>264</v>
      </c>
      <c r="B10" s="109" t="s">
        <v>265</v>
      </c>
      <c r="C10" s="106" t="s">
        <v>266</v>
      </c>
      <c r="D10" s="107" t="s">
        <v>15</v>
      </c>
      <c r="E10" s="107"/>
      <c r="F10" s="108"/>
      <c r="G10" s="108"/>
      <c r="H10" s="108"/>
      <c r="I10" s="103"/>
    </row>
    <row r="11" spans="1:9" ht="29.25" customHeight="1">
      <c r="A11" s="104" t="s">
        <v>267</v>
      </c>
      <c r="B11" s="109" t="s">
        <v>268</v>
      </c>
      <c r="C11" s="106" t="s">
        <v>269</v>
      </c>
      <c r="D11" s="107" t="s">
        <v>15</v>
      </c>
      <c r="E11" s="107"/>
      <c r="F11" s="108">
        <f>F12+F15</f>
        <v>3609417.04</v>
      </c>
      <c r="G11" s="108">
        <f>G12+G15</f>
        <v>3681639.26</v>
      </c>
      <c r="H11" s="108">
        <f>H12+H15</f>
        <v>2031942.29</v>
      </c>
      <c r="I11" s="103"/>
    </row>
    <row r="12" spans="1:9" ht="24.75" customHeight="1">
      <c r="A12" s="104" t="s">
        <v>270</v>
      </c>
      <c r="B12" s="110" t="s">
        <v>271</v>
      </c>
      <c r="C12" s="106" t="s">
        <v>272</v>
      </c>
      <c r="D12" s="107" t="s">
        <v>15</v>
      </c>
      <c r="E12" s="107"/>
      <c r="F12" s="108">
        <f>F13</f>
        <v>1915942.29</v>
      </c>
      <c r="G12" s="108">
        <f>G13</f>
        <v>1915942.29</v>
      </c>
      <c r="H12" s="108">
        <f>H13</f>
        <v>1915942.29</v>
      </c>
      <c r="I12" s="103"/>
    </row>
    <row r="13" spans="1:9" ht="18.75" customHeight="1">
      <c r="A13" s="104" t="s">
        <v>273</v>
      </c>
      <c r="B13" s="111" t="s">
        <v>274</v>
      </c>
      <c r="C13" s="106" t="s">
        <v>275</v>
      </c>
      <c r="D13" s="107" t="s">
        <v>15</v>
      </c>
      <c r="E13" s="107" t="s">
        <v>68</v>
      </c>
      <c r="F13" s="108">
        <f>план!F73</f>
        <v>1915942.29</v>
      </c>
      <c r="G13" s="108">
        <f>план!G73</f>
        <v>1915942.29</v>
      </c>
      <c r="H13" s="108">
        <f>план!H73</f>
        <v>1915942.29</v>
      </c>
      <c r="I13" s="103"/>
    </row>
    <row r="14" spans="1:9" ht="12.75" customHeight="1">
      <c r="A14" s="104" t="s">
        <v>276</v>
      </c>
      <c r="B14" s="112" t="s">
        <v>277</v>
      </c>
      <c r="C14" s="106" t="s">
        <v>278</v>
      </c>
      <c r="D14" s="107" t="s">
        <v>15</v>
      </c>
      <c r="E14" s="107"/>
      <c r="F14" s="108"/>
      <c r="G14" s="108"/>
      <c r="H14" s="108"/>
      <c r="I14" s="103"/>
    </row>
    <row r="15" spans="1:9" ht="18.75" customHeight="1">
      <c r="A15" s="104" t="s">
        <v>279</v>
      </c>
      <c r="B15" s="110" t="s">
        <v>280</v>
      </c>
      <c r="C15" s="106" t="s">
        <v>281</v>
      </c>
      <c r="D15" s="107" t="s">
        <v>15</v>
      </c>
      <c r="E15" s="107"/>
      <c r="F15" s="108">
        <f>F16</f>
        <v>1693474.75</v>
      </c>
      <c r="G15" s="108">
        <f>G16</f>
        <v>1765696.97</v>
      </c>
      <c r="H15" s="108">
        <f>H16</f>
        <v>116000</v>
      </c>
      <c r="I15" s="103"/>
    </row>
    <row r="16" spans="1:9" ht="18.75" customHeight="1">
      <c r="A16" s="104" t="s">
        <v>282</v>
      </c>
      <c r="B16" s="111" t="s">
        <v>274</v>
      </c>
      <c r="C16" s="106" t="s">
        <v>283</v>
      </c>
      <c r="D16" s="107" t="s">
        <v>15</v>
      </c>
      <c r="E16" s="107"/>
      <c r="F16" s="108">
        <f>F17+F18</f>
        <v>1693474.75</v>
      </c>
      <c r="G16" s="108">
        <f>G17+G18</f>
        <v>1765696.97</v>
      </c>
      <c r="H16" s="108">
        <f>H17+H18</f>
        <v>116000</v>
      </c>
      <c r="I16" s="103"/>
    </row>
    <row r="17" spans="1:9" ht="18.75" customHeight="1">
      <c r="A17" s="104"/>
      <c r="B17" s="61" t="s">
        <v>85</v>
      </c>
      <c r="C17" s="106"/>
      <c r="D17" s="107" t="s">
        <v>15</v>
      </c>
      <c r="E17" s="107" t="s">
        <v>86</v>
      </c>
      <c r="F17" s="108">
        <f>план!F132+план!F136</f>
        <v>116000</v>
      </c>
      <c r="G17" s="108">
        <f>план!G132+план!G136</f>
        <v>116000</v>
      </c>
      <c r="H17" s="108">
        <f>план!H132+план!H136</f>
        <v>116000</v>
      </c>
      <c r="I17" s="103"/>
    </row>
    <row r="18" spans="1:9" ht="25.5" customHeight="1">
      <c r="A18" s="104"/>
      <c r="B18" s="61" t="s">
        <v>87</v>
      </c>
      <c r="C18" s="106"/>
      <c r="D18" s="107" t="s">
        <v>15</v>
      </c>
      <c r="E18" s="107" t="s">
        <v>88</v>
      </c>
      <c r="F18" s="108">
        <f>план!F144+план!F139</f>
        <v>1577474.75</v>
      </c>
      <c r="G18" s="108">
        <f>план!G144+план!G139</f>
        <v>1649696.97</v>
      </c>
      <c r="H18" s="108">
        <f>план!H144+план!H139</f>
        <v>0</v>
      </c>
      <c r="I18" s="103"/>
    </row>
    <row r="19" spans="1:9" ht="12.75" customHeight="1">
      <c r="A19" s="104" t="s">
        <v>284</v>
      </c>
      <c r="B19" s="112" t="s">
        <v>277</v>
      </c>
      <c r="C19" s="106" t="s">
        <v>285</v>
      </c>
      <c r="D19" s="107" t="s">
        <v>15</v>
      </c>
      <c r="E19" s="107"/>
      <c r="F19" s="108"/>
      <c r="G19" s="108"/>
      <c r="H19" s="108"/>
      <c r="I19" s="103"/>
    </row>
    <row r="20" spans="1:9" ht="21" customHeight="1">
      <c r="A20" s="104" t="s">
        <v>286</v>
      </c>
      <c r="B20" s="113" t="s">
        <v>287</v>
      </c>
      <c r="C20" s="106" t="s">
        <v>288</v>
      </c>
      <c r="D20" s="107" t="s">
        <v>15</v>
      </c>
      <c r="E20" s="107"/>
      <c r="F20" s="108"/>
      <c r="G20" s="108"/>
      <c r="H20" s="108"/>
      <c r="I20" s="103"/>
    </row>
    <row r="21" spans="1:9" ht="12.75" customHeight="1">
      <c r="A21" s="104" t="s">
        <v>289</v>
      </c>
      <c r="B21" s="110" t="s">
        <v>290</v>
      </c>
      <c r="C21" s="106" t="s">
        <v>291</v>
      </c>
      <c r="D21" s="107" t="s">
        <v>15</v>
      </c>
      <c r="E21" s="107"/>
      <c r="F21" s="108"/>
      <c r="G21" s="108"/>
      <c r="H21" s="108"/>
      <c r="I21" s="103"/>
    </row>
    <row r="22" spans="1:9" ht="18.75" customHeight="1">
      <c r="A22" s="104" t="s">
        <v>292</v>
      </c>
      <c r="B22" s="111" t="s">
        <v>274</v>
      </c>
      <c r="C22" s="106" t="s">
        <v>293</v>
      </c>
      <c r="D22" s="107" t="s">
        <v>15</v>
      </c>
      <c r="E22" s="107"/>
      <c r="F22" s="108"/>
      <c r="G22" s="108"/>
      <c r="H22" s="108"/>
      <c r="I22" s="103"/>
    </row>
    <row r="23" spans="1:9" ht="12.75" customHeight="1">
      <c r="A23" s="104" t="s">
        <v>294</v>
      </c>
      <c r="B23" s="112" t="s">
        <v>277</v>
      </c>
      <c r="C23" s="106" t="s">
        <v>295</v>
      </c>
      <c r="D23" s="107" t="s">
        <v>15</v>
      </c>
      <c r="E23" s="107"/>
      <c r="F23" s="108"/>
      <c r="G23" s="108"/>
      <c r="H23" s="108"/>
      <c r="I23" s="103"/>
    </row>
    <row r="24" spans="1:9" ht="12.75" customHeight="1">
      <c r="A24" s="104" t="s">
        <v>296</v>
      </c>
      <c r="B24" s="110" t="s">
        <v>297</v>
      </c>
      <c r="C24" s="114" t="s">
        <v>298</v>
      </c>
      <c r="D24" s="115" t="s">
        <v>15</v>
      </c>
      <c r="E24" s="115"/>
      <c r="F24" s="108">
        <f>план!F206+план!F164</f>
        <v>207630</v>
      </c>
      <c r="G24" s="108">
        <f>план!G206+план!G164</f>
        <v>207630</v>
      </c>
      <c r="H24" s="108">
        <f>план!H206+план!H164</f>
        <v>207630</v>
      </c>
      <c r="I24" s="103"/>
    </row>
    <row r="25" spans="1:9" ht="18.75" customHeight="1">
      <c r="A25" s="104" t="s">
        <v>299</v>
      </c>
      <c r="B25" s="111" t="s">
        <v>274</v>
      </c>
      <c r="C25" s="116" t="s">
        <v>300</v>
      </c>
      <c r="D25" s="101" t="s">
        <v>15</v>
      </c>
      <c r="E25" s="101"/>
      <c r="F25" s="102"/>
      <c r="G25" s="102"/>
      <c r="H25" s="102"/>
      <c r="I25" s="103"/>
    </row>
    <row r="26" spans="1:9" ht="12.75" customHeight="1">
      <c r="A26" s="104" t="s">
        <v>301</v>
      </c>
      <c r="B26" s="111" t="s">
        <v>302</v>
      </c>
      <c r="C26" s="106" t="s">
        <v>303</v>
      </c>
      <c r="D26" s="107" t="s">
        <v>15</v>
      </c>
      <c r="E26" s="107"/>
      <c r="F26" s="108">
        <f>F24</f>
        <v>207630</v>
      </c>
      <c r="G26" s="108">
        <f>G24</f>
        <v>207630</v>
      </c>
      <c r="H26" s="108">
        <f>H24</f>
        <v>207630</v>
      </c>
      <c r="I26" s="103"/>
    </row>
    <row r="27" spans="1:9" ht="12.75" customHeight="1">
      <c r="A27" s="104"/>
      <c r="B27" s="117" t="s">
        <v>304</v>
      </c>
      <c r="C27" s="106"/>
      <c r="D27" s="107" t="s">
        <v>15</v>
      </c>
      <c r="E27" s="107" t="s">
        <v>70</v>
      </c>
      <c r="F27" s="108">
        <f>план!F206</f>
        <v>14630</v>
      </c>
      <c r="G27" s="108">
        <f>план!G206</f>
        <v>14630</v>
      </c>
      <c r="H27" s="108">
        <f>план!H206</f>
        <v>14630</v>
      </c>
      <c r="I27" s="103"/>
    </row>
    <row r="28" spans="1:9" ht="12.75" customHeight="1">
      <c r="A28" s="104"/>
      <c r="B28" s="117" t="s">
        <v>305</v>
      </c>
      <c r="C28" s="106"/>
      <c r="D28" s="107" t="s">
        <v>15</v>
      </c>
      <c r="E28" s="107" t="s">
        <v>80</v>
      </c>
      <c r="F28" s="108">
        <f>план!F164</f>
        <v>193000</v>
      </c>
      <c r="G28" s="108">
        <f>план!G164</f>
        <v>193000</v>
      </c>
      <c r="H28" s="108">
        <f>план!H164</f>
        <v>193000</v>
      </c>
      <c r="I28" s="103"/>
    </row>
    <row r="29" spans="1:9" ht="30.75" customHeight="1">
      <c r="A29" s="104" t="s">
        <v>44</v>
      </c>
      <c r="B29" s="118" t="s">
        <v>306</v>
      </c>
      <c r="C29" s="106" t="s">
        <v>307</v>
      </c>
      <c r="D29" s="107" t="s">
        <v>15</v>
      </c>
      <c r="E29" s="107"/>
      <c r="F29" s="108">
        <f>F13+F16</f>
        <v>3609417.04</v>
      </c>
      <c r="G29" s="108">
        <f>G13+G16</f>
        <v>3681639.26</v>
      </c>
      <c r="H29" s="108">
        <f>H13+H16</f>
        <v>2031942.29</v>
      </c>
      <c r="I29" s="103"/>
    </row>
    <row r="30" spans="1:9" ht="12.75" customHeight="1">
      <c r="A30" s="104"/>
      <c r="B30" s="119" t="s">
        <v>308</v>
      </c>
      <c r="C30" s="120" t="s">
        <v>309</v>
      </c>
      <c r="D30" s="121"/>
      <c r="E30" s="121"/>
      <c r="F30" s="122"/>
      <c r="G30" s="122"/>
      <c r="H30" s="122"/>
      <c r="I30" s="103"/>
    </row>
    <row r="31" spans="1:9" ht="18.75" customHeight="1">
      <c r="A31" s="104" t="s">
        <v>45</v>
      </c>
      <c r="B31" s="123" t="s">
        <v>310</v>
      </c>
      <c r="C31" s="106" t="s">
        <v>311</v>
      </c>
      <c r="D31" s="107" t="s">
        <v>15</v>
      </c>
      <c r="E31" s="107"/>
      <c r="F31" s="108">
        <f>F14</f>
        <v>0</v>
      </c>
      <c r="G31" s="108">
        <f>G14</f>
        <v>0</v>
      </c>
      <c r="H31" s="108">
        <f>H14</f>
        <v>0</v>
      </c>
      <c r="I31" s="124"/>
    </row>
    <row r="32" spans="1:9" ht="12.75" customHeight="1">
      <c r="A32" s="104"/>
      <c r="B32" s="119" t="s">
        <v>308</v>
      </c>
      <c r="C32" s="120" t="s">
        <v>312</v>
      </c>
      <c r="D32" s="121"/>
      <c r="E32" s="121"/>
      <c r="F32" s="125"/>
      <c r="G32" s="125"/>
      <c r="H32" s="125"/>
      <c r="I32" s="124"/>
    </row>
    <row r="33" spans="1:9" ht="12.75" customHeight="1">
      <c r="A33" s="104"/>
      <c r="B33" s="126"/>
      <c r="C33" s="127"/>
      <c r="D33" s="128"/>
      <c r="E33" s="128"/>
      <c r="F33" s="129"/>
      <c r="G33" s="129"/>
      <c r="H33" s="129"/>
      <c r="I33" s="124"/>
    </row>
  </sheetData>
  <sheetProtection selectLockedCells="1" selectUnlockedCells="1"/>
  <mergeCells count="8">
    <mergeCell ref="B1:I1"/>
    <mergeCell ref="A3:A5"/>
    <mergeCell ref="B3:B5"/>
    <mergeCell ref="C3:C5"/>
    <mergeCell ref="D3:D5"/>
    <mergeCell ref="E3:E5"/>
    <mergeCell ref="F3:I3"/>
    <mergeCell ref="I4:I5"/>
  </mergeCells>
  <printOptions horizontalCentered="1"/>
  <pageMargins left="0.3784722222222222" right="0.0875" top="0.35625" bottom="0.2013888888888889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40" zoomScaleNormal="140" workbookViewId="0" topLeftCell="A1">
      <selection activeCell="A3" sqref="A3"/>
    </sheetView>
  </sheetViews>
  <sheetFormatPr defaultColWidth="11.00390625" defaultRowHeight="12.75"/>
  <cols>
    <col min="1" max="1" width="50.125" style="130" customWidth="1"/>
    <col min="2" max="2" width="8.50390625" style="130" customWidth="1"/>
    <col min="3" max="3" width="25.625" style="130" customWidth="1"/>
    <col min="4" max="16384" width="10.75390625" style="130" customWidth="1"/>
  </cols>
  <sheetData>
    <row r="1" spans="1:3" ht="39" customHeight="1">
      <c r="A1" s="131" t="s">
        <v>313</v>
      </c>
      <c r="B1" s="131"/>
      <c r="C1" s="131"/>
    </row>
    <row r="2" spans="1:3" s="134" customFormat="1" ht="16.5">
      <c r="A2" s="132" t="s">
        <v>314</v>
      </c>
      <c r="B2" s="133">
        <f>план!B11</f>
        <v>0</v>
      </c>
      <c r="C2" s="133"/>
    </row>
    <row r="3" spans="1:3" s="136" customFormat="1" ht="13.5">
      <c r="A3" s="135" t="s">
        <v>315</v>
      </c>
      <c r="B3" s="135"/>
      <c r="C3" s="135"/>
    </row>
    <row r="4" spans="1:3" s="140" customFormat="1" ht="53.25" customHeight="1">
      <c r="A4" s="137" t="s">
        <v>30</v>
      </c>
      <c r="B4" s="138" t="s">
        <v>31</v>
      </c>
      <c r="C4" s="139" t="s">
        <v>316</v>
      </c>
    </row>
    <row r="5" spans="1:3" s="143" customFormat="1" ht="14.25">
      <c r="A5" s="141">
        <v>1</v>
      </c>
      <c r="B5" s="141">
        <v>2</v>
      </c>
      <c r="C5" s="142">
        <v>3</v>
      </c>
    </row>
    <row r="6" spans="1:3" s="140" customFormat="1" ht="16.5">
      <c r="A6" s="144" t="s">
        <v>317</v>
      </c>
      <c r="B6" s="137">
        <v>10</v>
      </c>
      <c r="C6" s="145">
        <v>0</v>
      </c>
    </row>
    <row r="7" spans="1:3" s="140" customFormat="1" ht="16.5">
      <c r="A7" s="144" t="s">
        <v>318</v>
      </c>
      <c r="B7" s="137">
        <v>20</v>
      </c>
      <c r="C7" s="145">
        <v>0</v>
      </c>
    </row>
    <row r="8" spans="1:3" s="140" customFormat="1" ht="16.5">
      <c r="A8" s="144" t="s">
        <v>319</v>
      </c>
      <c r="B8" s="137">
        <v>30</v>
      </c>
      <c r="C8" s="145">
        <v>0</v>
      </c>
    </row>
    <row r="9" spans="1:3" s="140" customFormat="1" ht="16.5">
      <c r="A9" s="144"/>
      <c r="B9" s="144"/>
      <c r="C9" s="145"/>
    </row>
    <row r="10" spans="1:3" s="140" customFormat="1" ht="16.5">
      <c r="A10" s="144" t="s">
        <v>320</v>
      </c>
      <c r="B10" s="137">
        <v>40</v>
      </c>
      <c r="C10" s="145">
        <v>0</v>
      </c>
    </row>
    <row r="11" spans="1:3" s="140" customFormat="1" ht="16.5">
      <c r="A11" s="144"/>
      <c r="B11" s="144"/>
      <c r="C11" s="146"/>
    </row>
    <row r="12" s="143" customFormat="1" ht="14.25"/>
    <row r="13" spans="1:3" s="143" customFormat="1" ht="18.75">
      <c r="A13" s="147" t="s">
        <v>321</v>
      </c>
      <c r="B13" s="147"/>
      <c r="C13" s="147"/>
    </row>
    <row r="14" s="143" customFormat="1" ht="18">
      <c r="A14" s="148"/>
    </row>
    <row r="15" spans="1:3" s="140" customFormat="1" ht="30">
      <c r="A15" s="137" t="s">
        <v>30</v>
      </c>
      <c r="B15" s="138" t="s">
        <v>31</v>
      </c>
      <c r="C15" s="149" t="s">
        <v>322</v>
      </c>
    </row>
    <row r="16" spans="1:3" s="143" customFormat="1" ht="14.25">
      <c r="A16" s="141">
        <v>1</v>
      </c>
      <c r="B16" s="141">
        <v>2</v>
      </c>
      <c r="C16" s="142">
        <v>3</v>
      </c>
    </row>
    <row r="17" spans="1:3" s="140" customFormat="1" ht="16.5">
      <c r="A17" s="150" t="s">
        <v>323</v>
      </c>
      <c r="B17" s="137">
        <v>10</v>
      </c>
      <c r="C17" s="145">
        <v>0</v>
      </c>
    </row>
    <row r="18" spans="1:3" s="140" customFormat="1" ht="69.75">
      <c r="A18" s="150" t="s">
        <v>324</v>
      </c>
      <c r="B18" s="137">
        <v>20</v>
      </c>
      <c r="C18" s="145">
        <v>0</v>
      </c>
    </row>
    <row r="19" spans="1:3" s="140" customFormat="1" ht="30">
      <c r="A19" s="150" t="s">
        <v>325</v>
      </c>
      <c r="B19" s="137">
        <v>30</v>
      </c>
      <c r="C19" s="145">
        <v>0</v>
      </c>
    </row>
    <row r="20" spans="1:3" ht="18">
      <c r="A20" s="151"/>
      <c r="B20" s="152"/>
      <c r="C20" s="153"/>
    </row>
    <row r="21" spans="1:7" ht="14.25">
      <c r="A21" s="154" t="s">
        <v>326</v>
      </c>
      <c r="B21" s="155"/>
      <c r="C21" s="156" t="s">
        <v>327</v>
      </c>
      <c r="D21" s="1"/>
      <c r="E21" s="157"/>
      <c r="F21"/>
      <c r="G21" s="1"/>
    </row>
    <row r="22" spans="1:7" s="159" customFormat="1" ht="16.5">
      <c r="A22" s="154"/>
      <c r="B22" s="158"/>
      <c r="C22" s="156"/>
      <c r="D22" s="1"/>
      <c r="E22" s="157"/>
      <c r="F22"/>
      <c r="G22" s="1"/>
    </row>
    <row r="23" spans="1:7" s="159" customFormat="1" ht="16.5">
      <c r="A23" s="154" t="s">
        <v>328</v>
      </c>
      <c r="B23" s="160"/>
      <c r="C23" s="156" t="s">
        <v>329</v>
      </c>
      <c r="D23" s="1"/>
      <c r="E23" s="157"/>
      <c r="F23"/>
      <c r="G23" s="1"/>
    </row>
    <row r="24" spans="1:7" s="159" customFormat="1" ht="16.5">
      <c r="A24" s="161"/>
      <c r="B24" s="162"/>
      <c r="C24" s="163"/>
      <c r="D24" s="1"/>
      <c r="E24" s="1"/>
      <c r="F24" s="157"/>
      <c r="G24" s="1"/>
    </row>
    <row r="25" spans="1:7" s="159" customFormat="1" ht="16.5">
      <c r="A25" s="164" t="s">
        <v>330</v>
      </c>
      <c r="B25" s="165"/>
      <c r="C25" s="161"/>
      <c r="D25" s="1"/>
      <c r="E25" s="1"/>
      <c r="F25" s="1"/>
      <c r="G25" s="1"/>
    </row>
    <row r="26" spans="1:7" s="159" customFormat="1" ht="16.5">
      <c r="A26" s="166" t="s">
        <v>331</v>
      </c>
      <c r="B26" s="167"/>
      <c r="C26" s="168"/>
      <c r="D26" s="1"/>
      <c r="E26" s="1"/>
      <c r="F26" s="1"/>
      <c r="G26" s="1"/>
    </row>
    <row r="27" spans="1:7" ht="14.25" customHeight="1">
      <c r="A27" s="169" t="s">
        <v>332</v>
      </c>
      <c r="B27" s="169"/>
      <c r="C27" s="170"/>
      <c r="D27" s="1"/>
      <c r="E27" s="1"/>
      <c r="F27" s="1"/>
      <c r="G27" s="1"/>
    </row>
    <row r="28" spans="1:7" ht="15" customHeight="1">
      <c r="A28" s="171" t="s">
        <v>333</v>
      </c>
      <c r="B28" s="171"/>
      <c r="C28" s="170"/>
      <c r="D28" s="1"/>
      <c r="E28" s="1"/>
      <c r="F28" s="1"/>
      <c r="G28" s="1"/>
    </row>
    <row r="29" spans="1:7" s="159" customFormat="1" ht="16.5" customHeight="1">
      <c r="A29" s="172" t="s">
        <v>334</v>
      </c>
      <c r="B29" s="172"/>
      <c r="C29" s="170"/>
      <c r="D29" s="1"/>
      <c r="E29" s="1"/>
      <c r="F29" s="1"/>
      <c r="G29" s="1"/>
    </row>
    <row r="30" spans="1:7" s="159" customFormat="1" ht="16.5">
      <c r="A30" s="173">
        <f>план!B11</f>
        <v>0</v>
      </c>
      <c r="B30" s="174"/>
      <c r="C30" s="161"/>
      <c r="D30" s="161"/>
      <c r="E30" s="161"/>
      <c r="F30" s="161"/>
      <c r="G30" s="1"/>
    </row>
    <row r="31" spans="1:3" s="159" customFormat="1" ht="14.25" customHeight="1">
      <c r="A31" s="175"/>
      <c r="B31" s="175"/>
      <c r="C31" s="176"/>
    </row>
    <row r="32" spans="1:3" s="179" customFormat="1" ht="16.5" customHeight="1">
      <c r="A32" s="177"/>
      <c r="B32" s="177"/>
      <c r="C32" s="178"/>
    </row>
    <row r="33" spans="1:5" s="159" customFormat="1" ht="22.5" customHeight="1">
      <c r="A33" s="180"/>
      <c r="B33" s="180"/>
      <c r="C33" s="181"/>
      <c r="D33" s="182"/>
      <c r="E33" s="182"/>
    </row>
    <row r="34" spans="1:5" s="159" customFormat="1" ht="10.5" customHeight="1">
      <c r="A34" s="183"/>
      <c r="B34" s="183"/>
      <c r="C34" s="181"/>
      <c r="D34" s="184"/>
      <c r="E34" s="184"/>
    </row>
    <row r="35" spans="1:3" s="159" customFormat="1" ht="16.5">
      <c r="A35" s="185"/>
      <c r="B35" s="186"/>
      <c r="C35" s="176"/>
    </row>
  </sheetData>
  <sheetProtection selectLockedCells="1" selectUnlockedCells="1"/>
  <mergeCells count="11">
    <mergeCell ref="A1:C1"/>
    <mergeCell ref="B2:C2"/>
    <mergeCell ref="A3:C3"/>
    <mergeCell ref="A13:C13"/>
    <mergeCell ref="A27:B27"/>
    <mergeCell ref="A28:B28"/>
    <mergeCell ref="A29:B29"/>
    <mergeCell ref="A31:B31"/>
    <mergeCell ref="A32:B32"/>
    <mergeCell ref="A33:B33"/>
    <mergeCell ref="A34:B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2023-02-20T08:06:30Z</cp:lastPrinted>
  <dcterms:created xsi:type="dcterms:W3CDTF">2008-10-01T13:21:49Z</dcterms:created>
  <dcterms:modified xsi:type="dcterms:W3CDTF">2023-02-20T08:05:09Z</dcterms:modified>
  <cp:category/>
  <cp:version/>
  <cp:contentType/>
  <cp:contentStatus/>
  <cp:revision>293</cp:revision>
</cp:coreProperties>
</file>